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070" activeTab="5"/>
  </bookViews>
  <sheets>
    <sheet name="พื้นฐานปอเนาะ" sheetId="1" r:id="rId1"/>
    <sheet name="ผู้เรียนปอเนาะ" sheetId="2" r:id="rId2"/>
    <sheet name="ข้อมูลครู" sheetId="3" r:id="rId3"/>
    <sheet name="สรุปผู้เรียนปอเนาะ" sheetId="4" r:id="rId4"/>
    <sheet name="สรุปข้อมูลครู" sheetId="5" r:id="rId5"/>
    <sheet name="สรุปปะหน้า" sheetId="6" r:id="rId6"/>
  </sheets>
  <externalReferences>
    <externalReference r:id="rId9"/>
    <externalReference r:id="rId10"/>
  </externalReferences>
  <definedNames>
    <definedName name="_xlnm.Print_Titles" localSheetId="2">'ข้อมูลครู'!$4:$6</definedName>
    <definedName name="_xlnm.Print_Titles" localSheetId="1">'ผู้เรียนปอเนาะ'!$4:$6</definedName>
    <definedName name="_xlnm.Print_Titles" localSheetId="0">'พื้นฐานปอเนาะ'!$4:$5</definedName>
    <definedName name="_xlnm.Print_Titles" localSheetId="4">'สรุปข้อมูลครู'!$4:$6</definedName>
    <definedName name="_xlnm.Print_Titles" localSheetId="5">'สรุปปะหน้า'!$4:$6</definedName>
    <definedName name="_xlnm.Print_Titles" localSheetId="3">'สรุปผู้เรียนปอเนาะ'!$4:$6</definedName>
  </definedNames>
  <calcPr fullCalcOnLoad="1"/>
</workbook>
</file>

<file path=xl/sharedStrings.xml><?xml version="1.0" encoding="utf-8"?>
<sst xmlns="http://schemas.openxmlformats.org/spreadsheetml/2006/main" count="2357" uniqueCount="692">
  <si>
    <t>ที่</t>
  </si>
  <si>
    <t>ชื่อสถาบัน</t>
  </si>
  <si>
    <t>จำนวนผู้เรียน</t>
  </si>
  <si>
    <t>รวม</t>
  </si>
  <si>
    <t>จำนวนผู้เรียนจำแนกตามอายุ</t>
  </si>
  <si>
    <t>ผู้เรียนที่จบการศึกษาภาคบังคับ</t>
  </si>
  <si>
    <t>ชาย</t>
  </si>
  <si>
    <t>หญิง</t>
  </si>
  <si>
    <t>ต่ำกว่า 16 ปี</t>
  </si>
  <si>
    <t>16 ปีขึ้นไป</t>
  </si>
  <si>
    <t>จบ ม.3</t>
  </si>
  <si>
    <t>ไม่จบ ม.3</t>
  </si>
  <si>
    <t>อำเภอเมืองนราธิวาส</t>
  </si>
  <si>
    <t>ชื่อ-สกุล โต๊ะครู/ผู้ช่วยโต๊ะครู</t>
  </si>
  <si>
    <t>วุฒิการศึกษา</t>
  </si>
  <si>
    <t>วันเดือนปีที่ก่อตั้ง
(วว/ดด/ปปปป)</t>
  </si>
  <si>
    <t>เลขที่/หมู่ที่/ถนน</t>
  </si>
  <si>
    <t>ตำบล</t>
  </si>
  <si>
    <t>อำเภอ</t>
  </si>
  <si>
    <t>จังหวัด</t>
  </si>
  <si>
    <t>รหัสไปรษณีย์</t>
  </si>
  <si>
    <t>โทรศัพท์</t>
  </si>
  <si>
    <t>สามัญ</t>
  </si>
  <si>
    <t>ศาสนา</t>
  </si>
  <si>
    <t>1.นายมูหัมมัดซอฟวาน  มะมิง</t>
  </si>
  <si>
    <t>ป.ตรี</t>
  </si>
  <si>
    <t>58 หมู่ที่  7</t>
  </si>
  <si>
    <t>กะลุวอ</t>
  </si>
  <si>
    <t>เมือง</t>
  </si>
  <si>
    <t>นราธิวาส</t>
  </si>
  <si>
    <t xml:space="preserve">  080-7023625</t>
  </si>
  <si>
    <t>2.นายกอเละ  เจะอีซอ</t>
  </si>
  <si>
    <t>3.นายเจะอาลี  เจะคาเดร์</t>
  </si>
  <si>
    <t>1.นายมะดาโอะ ยีดิง</t>
  </si>
  <si>
    <t>ป.5</t>
  </si>
  <si>
    <t>29  กุมภาพันธ์ 2551</t>
  </si>
  <si>
    <t>กะลุวอเหนือ</t>
  </si>
  <si>
    <t>073-542256</t>
  </si>
  <si>
    <t>2.นายมุหยิดดิน ยีดิง</t>
  </si>
  <si>
    <t>3.นางรอซีดะ วาเตะ</t>
  </si>
  <si>
    <t>ป.6</t>
  </si>
  <si>
    <t>1.นายมะหะหมัด  วาเต๊ะ</t>
  </si>
  <si>
    <t xml:space="preserve">ม.6 </t>
  </si>
  <si>
    <t>25 หมู่ที่ 6</t>
  </si>
  <si>
    <t>ลำภู</t>
  </si>
  <si>
    <t>086-2953032</t>
  </si>
  <si>
    <t>2.นางสาวเย๊าะเห  อารง</t>
  </si>
  <si>
    <t>3.นางสาวอามีเนาะ  ปาเนาะ</t>
  </si>
  <si>
    <t>4.นางสาวยามีละ  มาแย</t>
  </si>
  <si>
    <t>1.นายอับดุลเล๊าะ  บือราเฮง</t>
  </si>
  <si>
    <t>96/2 หมู่ที่ 1</t>
  </si>
  <si>
    <t>บางปอ</t>
  </si>
  <si>
    <t>029-9787805</t>
  </si>
  <si>
    <t>2.นายหานานี  บือราเฮง</t>
  </si>
  <si>
    <t>1.นายมาหามะ  มะแซ</t>
  </si>
  <si>
    <t>3/2 หมู่ที่ 7</t>
  </si>
  <si>
    <t>087-2921465</t>
  </si>
  <si>
    <t>2.นายเจ๊ะรอซือลั่ง  มะมิง</t>
  </si>
  <si>
    <t>ปวส.</t>
  </si>
  <si>
    <t>1.นายสามะ บากา</t>
  </si>
  <si>
    <t>ป.4</t>
  </si>
  <si>
    <t>62/4 หมู่ที่ 5</t>
  </si>
  <si>
    <t>มะนังตายอ</t>
  </si>
  <si>
    <t>08 9295 5324</t>
  </si>
  <si>
    <t>2.นางอามีเน๊าะ  บากา</t>
  </si>
  <si>
    <t>_</t>
  </si>
  <si>
    <t>3.นางสาวมาซือเต๊าะ  สาและ</t>
  </si>
  <si>
    <t>4.นายลุกมัน  เล๊าะยีตา</t>
  </si>
  <si>
    <t>ม.6</t>
  </si>
  <si>
    <t>5.นายแวอับดุลรอเซะ  แวสะแม</t>
  </si>
  <si>
    <t>ขนาดของสถาบันปอเนาะ</t>
  </si>
  <si>
    <t>รวมเมือง</t>
  </si>
  <si>
    <t>อ.ยี่งอ</t>
  </si>
  <si>
    <t>สันติศาสตน์อิสลาม</t>
  </si>
  <si>
    <t>นายอัสมะแอ  ดาแลเบาะ</t>
  </si>
  <si>
    <t>จอเบาะ</t>
  </si>
  <si>
    <t>ยี่งอ</t>
  </si>
  <si>
    <t>0-896537131</t>
  </si>
  <si>
    <t>นางแวบีเบาะ  ดาแลเบาะ</t>
  </si>
  <si>
    <t>มศ.3</t>
  </si>
  <si>
    <t>อัตตัรบียะห์อัลอิสลามียะห์</t>
  </si>
  <si>
    <t>นายมะกอเซ็ง  ดอแน</t>
  </si>
  <si>
    <t>0-817488190</t>
  </si>
  <si>
    <t>นายย๊ะยา  วาหะ</t>
  </si>
  <si>
    <t>นางยูวารีเยาะ  ดอแน</t>
  </si>
  <si>
    <t>ฮีดายาตุลกรุอ่าน</t>
  </si>
  <si>
    <t>นายซูกิปลี  หะยีมะเซ็ง</t>
  </si>
  <si>
    <t>ปอเนาะ</t>
  </si>
  <si>
    <t>นางสาวนูรฮายาตี  ดอละ</t>
  </si>
  <si>
    <t>0-892958675</t>
  </si>
  <si>
    <t>มะฮัดอาร์ซาดี</t>
  </si>
  <si>
    <t>นายเจะเด็ง  ดอเลาะ</t>
  </si>
  <si>
    <t>นายยะยา  สะมะแอ</t>
  </si>
  <si>
    <t>0-858939530</t>
  </si>
  <si>
    <t>มัดรอซาตุลวาซีละห์</t>
  </si>
  <si>
    <t>นายลาเต๊ะ  หม๊ะนีลอ</t>
  </si>
  <si>
    <t>ปอนาะ</t>
  </si>
  <si>
    <t>ลูโบะบายะ</t>
  </si>
  <si>
    <t>0-872885450</t>
  </si>
  <si>
    <t>นายมะห์รี  หามะ</t>
  </si>
  <si>
    <t>ดารุลมุมีนีน</t>
  </si>
  <si>
    <t>นายอาหะมะ  อาแซ</t>
  </si>
  <si>
    <t>ละหาร</t>
  </si>
  <si>
    <t>นายรอซือมิง   วี</t>
  </si>
  <si>
    <t>ม.3</t>
  </si>
  <si>
    <t>อำเภอยี่งอ</t>
  </si>
  <si>
    <t>รวมยี่งอ</t>
  </si>
  <si>
    <t>นัสรินวิทยา</t>
  </si>
  <si>
    <t>1. นายมะซุกรี  หะยีมะสาและ</t>
  </si>
  <si>
    <t>146 ม.7</t>
  </si>
  <si>
    <t>ปะลุกาสาเมาะ</t>
  </si>
  <si>
    <t>บาเจาะ</t>
  </si>
  <si>
    <t>0-898797957</t>
  </si>
  <si>
    <t>2. นางสาวอาอีดะห์  แวกือจิ</t>
  </si>
  <si>
    <t>กูรอ่านกูเร๊าะฮ์ซับอียะห์</t>
  </si>
  <si>
    <t>1. นางสาวอาแอเสาะ  แซะแม</t>
  </si>
  <si>
    <t>มูตาวาซีเตาะห์</t>
  </si>
  <si>
    <t>1/3 ม.8</t>
  </si>
  <si>
    <t>084-8629952</t>
  </si>
  <si>
    <t>2. นายอาหาหมัดซูเฮล  ยีลาดอ</t>
  </si>
  <si>
    <t>3. นางสาวฟาตันน์  แซะแม</t>
  </si>
  <si>
    <t>อัล - ฟุรกอน</t>
  </si>
  <si>
    <t>1. นายดอเล๊าะ  โอ๊ะหลง</t>
  </si>
  <si>
    <t>143 ม.5</t>
  </si>
  <si>
    <t>089-8790675</t>
  </si>
  <si>
    <t>2. นางสาวลีเยาะ  โอ๊ะหลง</t>
  </si>
  <si>
    <t>3. นายอูเซ็ง  คาเดร์</t>
  </si>
  <si>
    <t>4. นายมูฮัมหมัดอันนุมาน  โอ๊ะหลง</t>
  </si>
  <si>
    <t>5. นางสาวรอกีเยาะ  ยามิง</t>
  </si>
  <si>
    <t>ดารุลอูลูม</t>
  </si>
  <si>
    <t>1. นายอายิ  ดาฮามิ</t>
  </si>
  <si>
    <t>บาเระใต้</t>
  </si>
  <si>
    <t>0-836559190</t>
  </si>
  <si>
    <t>2. นายไซนูอัลปิดิน  อาลีฮา</t>
  </si>
  <si>
    <t>3. นายยูกิฟลี มาหะ</t>
  </si>
  <si>
    <t>ดารุลเอ็นศอร์</t>
  </si>
  <si>
    <t>1. นายสะรอนิง   มาลอ</t>
  </si>
  <si>
    <t>บาเระเหนือ</t>
  </si>
  <si>
    <t>0-892974261</t>
  </si>
  <si>
    <t>2. นางสาวยารียะห์   นิสาแย</t>
  </si>
  <si>
    <t>บากูรอตุตตะอุลีมีลิล</t>
  </si>
  <si>
    <t>1. นายมะรอซี  แดเมาะเล็ง</t>
  </si>
  <si>
    <t>อิบติดาอียะห์</t>
  </si>
  <si>
    <t>13/2</t>
  </si>
  <si>
    <t>0-8946-5832</t>
  </si>
  <si>
    <t>อูลูมิชัซร์อียะห์</t>
  </si>
  <si>
    <t>2. นายมุมินทร์ มาหามะ</t>
  </si>
  <si>
    <t>ซานาวียะห์</t>
  </si>
  <si>
    <t>3. นายโมฮาหมัดอาซมี สะละไร</t>
  </si>
  <si>
    <t>ป.บัณฑิต</t>
  </si>
  <si>
    <t>4. นายอับดุลราเชด  มะอุเซ็ง</t>
  </si>
  <si>
    <t>มูตาวัสซีเตาะห์</t>
  </si>
  <si>
    <t>บากูรอตุตตะอุลีมีลิลอูลูมิชัซร์อียะห์</t>
  </si>
  <si>
    <t>รวมบาเจาะ</t>
  </si>
  <si>
    <t>อาซาซูลฮีดายะห์</t>
  </si>
  <si>
    <t>นายมามะแซมซูดิง  เจ๊ะโซ๊ะ</t>
  </si>
  <si>
    <t>มูตาวาซีต</t>
  </si>
  <si>
    <t>รือเสาะออก</t>
  </si>
  <si>
    <t>รือเสาะ</t>
  </si>
  <si>
    <t>0-862945869</t>
  </si>
  <si>
    <t>นายกามัน  เจ๊ะอาแซ</t>
  </si>
  <si>
    <t>นางสาวมาซีเต๊าะ   ซามะเฮง *</t>
  </si>
  <si>
    <t>นางสาวกาลามิง   ซามะเฮง *</t>
  </si>
  <si>
    <t>ดารุลอามาน</t>
  </si>
  <si>
    <t>นายรอแม  มะลี</t>
  </si>
  <si>
    <t>สุวารี</t>
  </si>
  <si>
    <t>0-892951092</t>
  </si>
  <si>
    <t>นายซุลกิพลี  อาแว</t>
  </si>
  <si>
    <t>รอนยานวิทยา</t>
  </si>
  <si>
    <t>นายสือรี  สาแม</t>
  </si>
  <si>
    <t>084-3129714</t>
  </si>
  <si>
    <t>นายมะยอรี  ดือราแม</t>
  </si>
  <si>
    <t>นางสาวฮาลีเมาะ  ดาหะแม</t>
  </si>
  <si>
    <t>นูรุลวาตานียะห์</t>
  </si>
  <si>
    <t>นางลัดดา  สะอะ</t>
  </si>
  <si>
    <t>เรียง</t>
  </si>
  <si>
    <t>089-2953322</t>
  </si>
  <si>
    <t>นางสาวอัสลีนา  สะแลแม</t>
  </si>
  <si>
    <t>นายสาการียา  ยามา</t>
  </si>
  <si>
    <t>อนุ.ป.</t>
  </si>
  <si>
    <t>นายมะนะพียะ  เมาตี</t>
  </si>
  <si>
    <t>ป.โท</t>
  </si>
  <si>
    <t>อัตตัรบึยาตุลอิสลามึยะห์</t>
  </si>
  <si>
    <t xml:space="preserve">นายนิโซ๊ะ  มะสาและ  </t>
  </si>
  <si>
    <t xml:space="preserve"> 089-2939575</t>
  </si>
  <si>
    <t>นางสาวนูรีฮัน  กาเสาะ</t>
  </si>
  <si>
    <t>มัดรอซะห์อิสลาฮิลอุมมะฮ์</t>
  </si>
  <si>
    <t>นายอุสมาน  อาลี</t>
  </si>
  <si>
    <t>ภาษาอาหรับ</t>
  </si>
  <si>
    <t>บาตง</t>
  </si>
  <si>
    <t>082-2646486</t>
  </si>
  <si>
    <t>นายอับดุลเลาะ  โต๊ะเปาราอัน</t>
  </si>
  <si>
    <t>นายสุไลมาน  บือราเฮงบลูกา</t>
  </si>
  <si>
    <t>ฟัตฮูเราะฆ์มาน</t>
  </si>
  <si>
    <t>นายมะซารี  ยีมะยี</t>
  </si>
  <si>
    <t>ซากอ</t>
  </si>
  <si>
    <t>ศรีสาคร</t>
  </si>
  <si>
    <t>นายมะรอนิง  แวสะมะแอ</t>
  </si>
  <si>
    <t>น.ส.อารีนา  โต๊ะแอ</t>
  </si>
  <si>
    <t>น.ส.อามีเนาะ  วาจิ</t>
  </si>
  <si>
    <t>0-813886890</t>
  </si>
  <si>
    <t>นูรูอิห์ซาน</t>
  </si>
  <si>
    <t>นายมือกือตา  นาวานิ</t>
  </si>
  <si>
    <t>-</t>
  </si>
  <si>
    <t>เชิงคิรี</t>
  </si>
  <si>
    <t>นายอับดุลฮาเด  นาวานิ</t>
  </si>
  <si>
    <t>นายซับรี  นาวานิ</t>
  </si>
  <si>
    <t>0-862945922</t>
  </si>
  <si>
    <t>ดารุลกรุอานอัลฮาซานียะห์</t>
  </si>
  <si>
    <t>นายมะหามะ  โต๊ะมิง</t>
  </si>
  <si>
    <t>นายอับดุลกอเดร์  ดามะ</t>
  </si>
  <si>
    <t>นางปาตีเมาะ  มูดอ</t>
  </si>
  <si>
    <t>นายอุสมาน   รอยาลี</t>
  </si>
  <si>
    <t>6  พฤษภาคม 2547</t>
  </si>
  <si>
    <t>128/97   ม.6</t>
  </si>
  <si>
    <t>ปาเสมัส</t>
  </si>
  <si>
    <t>สุไหงโก-ลก</t>
  </si>
  <si>
    <t>082-8245750</t>
  </si>
  <si>
    <t>1.นายเจะอูมิง    ยูโซะ</t>
  </si>
  <si>
    <t>ฮาฟิส</t>
  </si>
  <si>
    <t>2.นายอัสฮาร์    อาลี</t>
  </si>
  <si>
    <t>3.นายมูฮำมัดรัฟดัน    รอยาลี</t>
  </si>
  <si>
    <t>4.นายอุสมาน   รอยาลี</t>
  </si>
  <si>
    <t>5.นายแวฮารูน   แวบือราเฮง</t>
  </si>
  <si>
    <t>6.นายแวสือมัง   แวบือราเฮง</t>
  </si>
  <si>
    <t>7.นายกาดาปี   ดือราแม</t>
  </si>
  <si>
    <t>8.นายซำรี   บินอาแด</t>
  </si>
  <si>
    <t>9.นายอุสมัน   ดือราแม</t>
  </si>
  <si>
    <t>10.นายอับดุลสอมะ มะดาโอะ</t>
  </si>
  <si>
    <t>11.นายเรวัต   ยา</t>
  </si>
  <si>
    <t>12.นายมูฮัมหมัด   มะเย็ง</t>
  </si>
  <si>
    <t>นายตาแย   เราะแลบา</t>
  </si>
  <si>
    <t>29/3   ม.2</t>
  </si>
  <si>
    <t>ปูโยะ</t>
  </si>
  <si>
    <t>081-2757683</t>
  </si>
  <si>
    <t>1.นางร๊ะ   มะเสาะ</t>
  </si>
  <si>
    <t>2.นางซอบารียะห์   เราะแลบา</t>
  </si>
  <si>
    <t>3.นายซาฟีอีย์   มีเต๊ะ</t>
  </si>
  <si>
    <t>4.นายบุนยามิน   มีเต๊ะ</t>
  </si>
  <si>
    <t>5.นายตาแย   เราะแลบา</t>
  </si>
  <si>
    <t>6.นายอิบรอฮิม   กุสุหลง</t>
  </si>
  <si>
    <t>นายมะยาลี   อาแว</t>
  </si>
  <si>
    <t>290/1   ม.1</t>
  </si>
  <si>
    <t>มูโนะ</t>
  </si>
  <si>
    <t>086-9689078</t>
  </si>
  <si>
    <t>1.นายมะยาลี   อาแว</t>
  </si>
  <si>
    <t>2.นายอับดุลฮามิ   ฮะยีแวนิ</t>
  </si>
  <si>
    <t>ป.7</t>
  </si>
  <si>
    <t>3.นายมูฮำมัด</t>
  </si>
  <si>
    <t>นายมาหามุด   มะอาแซ</t>
  </si>
  <si>
    <t>13/4   ม.4</t>
  </si>
  <si>
    <t>082-7308622</t>
  </si>
  <si>
    <t>1.นายมาหามุด   มะอาแซ</t>
  </si>
  <si>
    <t>2.นายมุฮำหมัด   มะอาแซ</t>
  </si>
  <si>
    <t>นายมาหามะพันดี   หะยีรอยาลี</t>
  </si>
  <si>
    <t xml:space="preserve">152   ม.1 </t>
  </si>
  <si>
    <t>1.นายรุสดี   อาแว</t>
  </si>
  <si>
    <t>2.นายรอบี   สือแม</t>
  </si>
  <si>
    <t>นายรอยาลี    เซ็ง</t>
  </si>
  <si>
    <t>0-816989218</t>
  </si>
  <si>
    <t>1.นางแอเสาะ    เซ็ง</t>
  </si>
  <si>
    <t>2.นางมือแย    หะยีหะมะ</t>
  </si>
  <si>
    <t>นายมะยิ   สาแล</t>
  </si>
  <si>
    <t>93/3  ม.3</t>
  </si>
  <si>
    <t>084-8900685</t>
  </si>
  <si>
    <t>1.นางอะนีห์   นางา</t>
  </si>
  <si>
    <t>2.น.ส.อัสวานี   แบเลาะ</t>
  </si>
  <si>
    <t>3.น.ส.ดารานี   เปาะอาเดะ</t>
  </si>
  <si>
    <t>4.นายบาฮารูดิน   ดือราแม</t>
  </si>
  <si>
    <t>5.นายอับดุลรอแม   สะมะแอ</t>
  </si>
  <si>
    <t>6.นายอีลียัส   ดาโอ๊ะ</t>
  </si>
  <si>
    <t>7.นายมีซาน   มูซอ</t>
  </si>
  <si>
    <t>ดารุลอาบีดีน</t>
  </si>
  <si>
    <t>เราเฎาะห์อัลฆอซาลี</t>
  </si>
  <si>
    <t>นูรุลฮูดา</t>
  </si>
  <si>
    <t>มัรดียะห์</t>
  </si>
  <si>
    <t>ฮายาตุซซอฮาบะห์</t>
  </si>
  <si>
    <t>ดารุสสาลาม</t>
  </si>
  <si>
    <t>อัลอุรวาตุลวุสกอย์</t>
  </si>
  <si>
    <t>สุไหงโกลก</t>
  </si>
  <si>
    <t>มิฟตาฮุลอิสลาม</t>
  </si>
  <si>
    <t>นายโมฮำหมัดนูรดิน  เจะกูโน</t>
  </si>
  <si>
    <t>โต๊ะเด็ง</t>
  </si>
  <si>
    <t>สุไหงปาดี</t>
  </si>
  <si>
    <t>0-810997733</t>
  </si>
  <si>
    <t>นายนูรูยี            บือราเฮง</t>
  </si>
  <si>
    <t>192/2 ม.1</t>
  </si>
  <si>
    <t>0-800377746</t>
  </si>
  <si>
    <t>นายมือลี            เจ๊ะรานิง</t>
  </si>
  <si>
    <t>210/4 ม.1</t>
  </si>
  <si>
    <t>นายฮาสมี          มาเละ</t>
  </si>
  <si>
    <t>179 ม.1</t>
  </si>
  <si>
    <t>นายเจ๊ะโซ๊ะ       อาลี</t>
  </si>
  <si>
    <t>261/3 ม.3</t>
  </si>
  <si>
    <t>นายซูอาตา  อายียูนุ๊</t>
  </si>
  <si>
    <t>43 ม.3</t>
  </si>
  <si>
    <t>นายมะซากี สะอะบิดา</t>
  </si>
  <si>
    <t>230/2 ม.1</t>
  </si>
  <si>
    <t>นายมาหามะซอและ เจ๊ะมะ</t>
  </si>
  <si>
    <t>225/1 ม.1</t>
  </si>
  <si>
    <t>มิฟตาฮุลญันนะฮ์</t>
  </si>
  <si>
    <t>๑.นายมะนาเซ    หะยีสาเมาะ</t>
  </si>
  <si>
    <t>12    ม.2</t>
  </si>
  <si>
    <t>ริโก๋</t>
  </si>
  <si>
    <t>0-813882361</t>
  </si>
  <si>
    <t>๒.นายคอดาพี     ดาลีอิง</t>
  </si>
  <si>
    <t>34  ม.2</t>
  </si>
  <si>
    <t>0-862889150</t>
  </si>
  <si>
    <t xml:space="preserve">๓.นางคอลีเย๊าะ   แลมะ </t>
  </si>
  <si>
    <t>12  ม.2</t>
  </si>
  <si>
    <t>0-899782445</t>
  </si>
  <si>
    <t>ดารุลอิสละห์ฮูดีนี</t>
  </si>
  <si>
    <t>๑.นายมูฮำหมัดฟาฎีล    หะยีมุคตาร์</t>
  </si>
  <si>
    <t>สากอ</t>
  </si>
  <si>
    <t>0-872947294</t>
  </si>
  <si>
    <t>๒.นางสาวมาเรียม    หะยีนาอิง</t>
  </si>
  <si>
    <t>0-879672696</t>
  </si>
  <si>
    <t>๓.นายมุสตอฟา     กูโน</t>
  </si>
  <si>
    <t>0-872947924</t>
  </si>
  <si>
    <t>วัฒนาศาสน์รายอบาลี</t>
  </si>
  <si>
    <t>นายต่วนดิง     ต่วนเด็ง</t>
  </si>
  <si>
    <t>ปะลูรู</t>
  </si>
  <si>
    <t>0-892952577</t>
  </si>
  <si>
    <t>นายอิสมาแอ    มาฮะมะมิง</t>
  </si>
  <si>
    <t>33/1</t>
  </si>
  <si>
    <t>0-847478937</t>
  </si>
  <si>
    <t>นางสาวกูรอสมัน    ต่วนซะ</t>
  </si>
  <si>
    <t>0-830998396</t>
  </si>
  <si>
    <t>นายมุกตัส     ต่วนเด็ง</t>
  </si>
  <si>
    <t>248/3  ม.7</t>
  </si>
  <si>
    <t>นายมูฮำมัดอารีเป็ง    อาแวเฮง</t>
  </si>
  <si>
    <t>0-862891562</t>
  </si>
  <si>
    <t>นายสักรี    มามะ</t>
  </si>
  <si>
    <t>นายสือดรอฮิมา      เจ๊ะดือราแม</t>
  </si>
  <si>
    <t>0-89297998</t>
  </si>
  <si>
    <t>ตากใบ</t>
  </si>
  <si>
    <t>1. นายเปายี  โต๊ะมูซอ</t>
  </si>
  <si>
    <t>129/1 ม.9</t>
  </si>
  <si>
    <t>ไพรวัน</t>
  </si>
  <si>
    <t>089-2945051</t>
  </si>
  <si>
    <t>2. นายอับดุลรอซะ  ดือราแม</t>
  </si>
  <si>
    <t>3. นางลาปีป๊ะ  หะยีนอ</t>
  </si>
  <si>
    <t>ดารุลนาอีม</t>
  </si>
  <si>
    <t>1. นายอับดุลเล๊าะ  มะจำปลี</t>
  </si>
  <si>
    <t>187 ม.5</t>
  </si>
  <si>
    <t>พร่อน</t>
  </si>
  <si>
    <t>081-9905741</t>
  </si>
  <si>
    <t>2. นายมาหามะ  เจ๊ะมะ</t>
  </si>
  <si>
    <t>1. นายมะยิ  มามะ</t>
  </si>
  <si>
    <t>124/3 ม.3</t>
  </si>
  <si>
    <t>นานาค</t>
  </si>
  <si>
    <t>086-9591224</t>
  </si>
  <si>
    <t>2. นางนิปัทมา  ดอแม</t>
  </si>
  <si>
    <t>3. นางสาวนิอานิศา  มามะ</t>
  </si>
  <si>
    <t>4. นายนิอรุณ  มามะ</t>
  </si>
  <si>
    <t>5. นายสุลกีพลี  มูซอ</t>
  </si>
  <si>
    <t>อิรซาดิลอาบาวียาติลอูลูม</t>
  </si>
  <si>
    <t>1. นายสือรีสะตี  เราะแวบา</t>
  </si>
  <si>
    <t>45 ม.9</t>
  </si>
  <si>
    <t>เกาะสะท้อน</t>
  </si>
  <si>
    <t>087-2924049</t>
  </si>
  <si>
    <t>2. นายอาดอนัง  มามะ</t>
  </si>
  <si>
    <t>3. นายอาเซ็ง มะดอรอแม</t>
  </si>
  <si>
    <t>4. นางรูฆาเย๊าะ  โต๊ะเจ</t>
  </si>
  <si>
    <t>ปะดาดออิสลามิค</t>
  </si>
  <si>
    <t>อัลมะฮาดุลร็อบบานี</t>
  </si>
  <si>
    <t>นายอิบรอเฮ็ม  กละ</t>
  </si>
  <si>
    <t>174  ม.2</t>
  </si>
  <si>
    <t>กาลิซา</t>
  </si>
  <si>
    <t>ระแงะ</t>
  </si>
  <si>
    <t>0-883932873</t>
  </si>
  <si>
    <t>นายอัชรออีน  อามะ</t>
  </si>
  <si>
    <t>นายดอเลาะ    ลาเต๊ะ</t>
  </si>
  <si>
    <t>ฟัรฎูอีน</t>
  </si>
  <si>
    <t>อัลอูลูมิดนียะ</t>
  </si>
  <si>
    <t>นายอับดุลรอแม  มะลือกะ</t>
  </si>
  <si>
    <t>50  ม.1</t>
  </si>
  <si>
    <t>เฉลิม</t>
  </si>
  <si>
    <t>0-810924595</t>
  </si>
  <si>
    <t>นายมะรอมลี  มะลือกะ</t>
  </si>
  <si>
    <t>นายมาหะมะ  เจะแม็ง</t>
  </si>
  <si>
    <t>นางสาวอามีเน๊าะ  มะลือกะ</t>
  </si>
  <si>
    <t>นางนายียะห์   ยูโซะ</t>
  </si>
  <si>
    <t>สุบุลลิสสาลาม</t>
  </si>
  <si>
    <t>นายอาแว  ดิง</t>
  </si>
  <si>
    <t>98/3  ม.2</t>
  </si>
  <si>
    <t>0-869629930</t>
  </si>
  <si>
    <t>นายดอเลาะ  ดิง</t>
  </si>
  <si>
    <t>ผ่อนผัน</t>
  </si>
  <si>
    <t>073-583573</t>
  </si>
  <si>
    <t>นางซาลีพ๊ะ  สุยี</t>
  </si>
  <si>
    <t>นายซาฟารี  ยายอ</t>
  </si>
  <si>
    <t>มะหัดดารุลมูฮายีรีน</t>
  </si>
  <si>
    <t>นายฮาเซ็ง  หะยีมะเซ็ง</t>
  </si>
  <si>
    <t>93/1   ม.4</t>
  </si>
  <si>
    <t>บาโงสะโต</t>
  </si>
  <si>
    <t>0-892956431</t>
  </si>
  <si>
    <t>นายอับดุลรอแม  สาและ</t>
  </si>
  <si>
    <t>นายมะรามือดี  สาและ</t>
  </si>
  <si>
    <t>นางสาวฮายาตี   ดอเล๊าะ</t>
  </si>
  <si>
    <t>นางสาวอายนูน    หะยีมะเซ็ง</t>
  </si>
  <si>
    <t>อัดดีนียะห์อัลอิสลามียะห์</t>
  </si>
  <si>
    <t>นายมูหะมะรุสลาน  บอเตาะ</t>
  </si>
  <si>
    <t>107/1   ม.5</t>
  </si>
  <si>
    <t>มะรือโบตก</t>
  </si>
  <si>
    <t>08-73991921</t>
  </si>
  <si>
    <t>นายมะเล๊ะ  กือดิง</t>
  </si>
  <si>
    <t>นายรอยะ   เซ๊ะ</t>
  </si>
  <si>
    <t>อัลมูฮายีรีน</t>
  </si>
  <si>
    <t>นายแวอูเซ็ง   แวยูโซ๊ะ</t>
  </si>
  <si>
    <t>86/1 ม.10</t>
  </si>
  <si>
    <t>บูกิต</t>
  </si>
  <si>
    <t>เจาะไอร้อง</t>
  </si>
  <si>
    <t>081-7488341</t>
  </si>
  <si>
    <t>นายอับดุลหะมิ  หะยีมะเซ็ง</t>
  </si>
  <si>
    <t>87 ม.10</t>
  </si>
  <si>
    <t>086-2960796</t>
  </si>
  <si>
    <t>นายแวอามีน   แวยูโซะ</t>
  </si>
  <si>
    <t>081-9908057</t>
  </si>
  <si>
    <t>นางสาววันซัลซายีลา  แวยูโซ๊ะ</t>
  </si>
  <si>
    <t>084-8537411</t>
  </si>
  <si>
    <t>ดารุลกุรอาน</t>
  </si>
  <si>
    <t>นายมุสตอปา  หะยีมะ</t>
  </si>
  <si>
    <t>79/1 8</t>
  </si>
  <si>
    <t>มะรือโบออก</t>
  </si>
  <si>
    <t>089-7394535</t>
  </si>
  <si>
    <t>นายไพศอล  กือแน</t>
  </si>
  <si>
    <t>228/1 ม.8</t>
  </si>
  <si>
    <t>จวบ</t>
  </si>
  <si>
    <t>080-5447827</t>
  </si>
  <si>
    <t>นายอัสรี  มะปีเยาะ</t>
  </si>
  <si>
    <t>อิสลามศึกษา</t>
  </si>
  <si>
    <t>21/32 ซอย 4</t>
  </si>
  <si>
    <t>สไหงโกลก</t>
  </si>
  <si>
    <t>086-9667873</t>
  </si>
  <si>
    <t>นายสุขมาน   เจ๊ะฮะ</t>
  </si>
  <si>
    <t>143/3 ม.7</t>
  </si>
  <si>
    <t>089-7389545</t>
  </si>
  <si>
    <t>มะอ์หัดฟัจรุลอิสลาม</t>
  </si>
  <si>
    <t>นายอับดุลฟัตตะห์  ยีอาแว</t>
  </si>
  <si>
    <t>105/2 ม.1</t>
  </si>
  <si>
    <t>089-4686703</t>
  </si>
  <si>
    <t>นายมาหามะนาแซ  ยีอาแว</t>
  </si>
  <si>
    <t>183 ม.1</t>
  </si>
  <si>
    <t>089-5971599</t>
  </si>
  <si>
    <t>นายกะริยา  เปาะจิ</t>
  </si>
  <si>
    <t>2 ม.5</t>
  </si>
  <si>
    <t>089-5976693</t>
  </si>
  <si>
    <t>นายบอรอเฮ็ง  ดะเซ็ง</t>
  </si>
  <si>
    <t>105/5 ม.1</t>
  </si>
  <si>
    <t>086-9660932</t>
  </si>
  <si>
    <t>นายอับดุลลาเตะ  สาและ</t>
  </si>
  <si>
    <t>13 ม.3</t>
  </si>
  <si>
    <t>081-0966534</t>
  </si>
  <si>
    <t>นายอาแว  สนิโซ</t>
  </si>
  <si>
    <t>99 ม.6</t>
  </si>
  <si>
    <t>บางขุนทอง</t>
  </si>
  <si>
    <t>นางสาลือมา  เปาะจิ</t>
  </si>
  <si>
    <t>105 ม.1</t>
  </si>
  <si>
    <t>นางปารีด๊ะ  ลอยะ</t>
  </si>
  <si>
    <t>ป.3</t>
  </si>
  <si>
    <t>102/2 ม.1</t>
  </si>
  <si>
    <t>089-2935545</t>
  </si>
  <si>
    <t>นางสุนันทรา  ยีอาแว</t>
  </si>
  <si>
    <t>138 ม.1</t>
  </si>
  <si>
    <t>นางวนิดา  หะยีอาแว</t>
  </si>
  <si>
    <t>ดะวะห์ตุลอิสลามียะห์</t>
  </si>
  <si>
    <t>นายอับดุลเล๊าะ  กุเล็ง</t>
  </si>
  <si>
    <t>164/1 ม.1</t>
  </si>
  <si>
    <t>นางมัสเราะ  อาแวบือซา</t>
  </si>
  <si>
    <t>64 ม.2</t>
  </si>
  <si>
    <t>086-2999301</t>
  </si>
  <si>
    <t>นางสาวปาตีเมาะ  เจ๊ะมะ</t>
  </si>
  <si>
    <t>46 ม.2</t>
  </si>
  <si>
    <t>087-2950361</t>
  </si>
  <si>
    <t>นายซุลกิฟลี  เจ๊ะมะ</t>
  </si>
  <si>
    <t>แสงอรุณศาสน์</t>
  </si>
  <si>
    <t>1.นายมนต์ชัย     สะรี</t>
  </si>
  <si>
    <t>ฆอเลาะ</t>
  </si>
  <si>
    <t>แว้ง</t>
  </si>
  <si>
    <t>0-869689621</t>
  </si>
  <si>
    <t>2.นายอับดุลเลาะ   สะรี</t>
  </si>
  <si>
    <t>ปอเนาะแสงอรุณศาสน์</t>
  </si>
  <si>
    <t>วาตอนียะห์</t>
  </si>
  <si>
    <t>นายมาหะมะ  เจ๊ะแต</t>
  </si>
  <si>
    <t>30  หมู่ 1</t>
  </si>
  <si>
    <t>ดุซงญอ</t>
  </si>
  <si>
    <t>จะแนะ</t>
  </si>
  <si>
    <t>0-73589285</t>
  </si>
  <si>
    <t>นางคอลีเยาะ  โต๊ะหะ</t>
  </si>
  <si>
    <t>อป.3</t>
  </si>
  <si>
    <t>กอฮารูดิน</t>
  </si>
  <si>
    <t>นายหารูดิง  อาบู</t>
  </si>
  <si>
    <t>144 หมู่ 7</t>
  </si>
  <si>
    <t>0-73511768</t>
  </si>
  <si>
    <t>นายอิสมะแอ  ดอซะ</t>
  </si>
  <si>
    <t>ศาสตราวิทยา</t>
  </si>
  <si>
    <t>นายอาแว  วามะ</t>
  </si>
  <si>
    <t>67/2  หมู่ 2</t>
  </si>
  <si>
    <t>ช้างเผือก</t>
  </si>
  <si>
    <t>0-872857033</t>
  </si>
  <si>
    <t>นายมะยูโซะ  แวอาลี</t>
  </si>
  <si>
    <t>นางสีตีรอหมะ   ดารา</t>
  </si>
  <si>
    <t>นายมูฮำหมัดลุตฟี  วามะ</t>
  </si>
  <si>
    <t>นูรุลฮีดายะห์</t>
  </si>
  <si>
    <t>นายนิอุสมาน  กูโน</t>
  </si>
  <si>
    <t>นายอับดุลรอฮิง  เส๊ะ</t>
  </si>
  <si>
    <t>มูฮำมาดีศึกษา</t>
  </si>
  <si>
    <t>นายอาดหมาด  หล้าหาบ</t>
  </si>
  <si>
    <t>นางสาวซารีป๊ะ  อุมา</t>
  </si>
  <si>
    <t>ป. 6</t>
  </si>
  <si>
    <t>6 พฤาภาคม 2547</t>
  </si>
  <si>
    <t xml:space="preserve">43  ม. 7 </t>
  </si>
  <si>
    <t>มาโมง</t>
  </si>
  <si>
    <t>สุคิริน</t>
  </si>
  <si>
    <t>0807152853</t>
  </si>
  <si>
    <t>87  ม. 7</t>
  </si>
  <si>
    <t>ม. 3</t>
  </si>
  <si>
    <t>ม. 6</t>
  </si>
  <si>
    <t>344 ม. 3</t>
  </si>
  <si>
    <t>ร่มไทร</t>
  </si>
  <si>
    <t>0847501633</t>
  </si>
  <si>
    <t>มูอำมาดีศึกษา</t>
  </si>
  <si>
    <t>รวมรือเสาะ</t>
  </si>
  <si>
    <t>รวมศรีสาคร</t>
  </si>
  <si>
    <t>รวมสุไหงโกลก</t>
  </si>
  <si>
    <t>รวมสุไหงปาดี</t>
  </si>
  <si>
    <t>รวมตากใบ</t>
  </si>
  <si>
    <t>รวมระแงะ</t>
  </si>
  <si>
    <t>รวมเจาะไอร้อง</t>
  </si>
  <si>
    <t>รวมแว้ง</t>
  </si>
  <si>
    <t>รวมจะแนะ</t>
  </si>
  <si>
    <t>รวมสุคิริน</t>
  </si>
  <si>
    <t>รวมทั้งหมด</t>
  </si>
  <si>
    <t>ดารุสลาม</t>
  </si>
  <si>
    <t>นูรูลฮูดา</t>
  </si>
  <si>
    <t xml:space="preserve"> 1 ตุลาคม 2548</t>
  </si>
  <si>
    <t>31 เมษายน  2553</t>
  </si>
  <si>
    <t>วะฮ์ซุดดีน</t>
  </si>
  <si>
    <t>ดารุสซอลีฮีน</t>
  </si>
  <si>
    <t>สนียะห์อิสลามวิทยา</t>
  </si>
  <si>
    <t>นะห์ฏอตุลซุบานียะห์</t>
  </si>
  <si>
    <t>นูรุลอามาน</t>
  </si>
  <si>
    <t>ดีนนียะห์อิสลามียะห์</t>
  </si>
  <si>
    <t>ม 3</t>
  </si>
  <si>
    <t>อิบตีดาอียะห์</t>
  </si>
  <si>
    <t>จำนวนผู้สอน</t>
  </si>
  <si>
    <t>วุฒิการศึกษาสามัญ</t>
  </si>
  <si>
    <t>วุฒิการศึกษาทางศาสนา</t>
  </si>
  <si>
    <t>ป โท</t>
  </si>
  <si>
    <t>ป ตรี</t>
  </si>
  <si>
    <t>อนุปริญญา/ปวส.</t>
  </si>
  <si>
    <t>ม 6</t>
  </si>
  <si>
    <t>อื่นๆ</t>
  </si>
  <si>
    <t>อื่น ๆ</t>
  </si>
  <si>
    <t>4. นายอาลีย๊ะ เซะแม</t>
  </si>
  <si>
    <t>ปะดาดออิสลามมิค</t>
  </si>
  <si>
    <t>สำนักงานการศึกษาเอกชนจังหวัดนราธิวาส</t>
  </si>
  <si>
    <t>ข้อมูลผู้เรียน สถาบันศึกษาปอเนาะ จังหวัด ประจำปี 2554</t>
  </si>
  <si>
    <t>จำนวนสถาบันศึกษาปอเนาะ</t>
  </si>
  <si>
    <t>จำนวนปอเนาะแยกตามขนาด</t>
  </si>
  <si>
    <t>เล็ก</t>
  </si>
  <si>
    <t>กลาง</t>
  </si>
  <si>
    <t>ใหญ่</t>
  </si>
  <si>
    <t>ข้อมูลผู้สอนถาบันศึกษาปอเนาะ ประจำปี 2554</t>
  </si>
  <si>
    <t>สรุปข้อมูลจำนวนสถาบันปอเนาะ ผู้เรียน ผู้สอน และขนาด สถาบันศึกษาปอเนาะ  ประจำปี 2554</t>
  </si>
  <si>
    <t>สรุปข้อมูลผู้เรียน สถาบันศึกษาปอเนาะ ประจำปี 2554</t>
  </si>
  <si>
    <t>สรุปข้อมูลผู้สอนสถาบันศึกษาปอเนาะ ประจำปี 2554</t>
  </si>
  <si>
    <t>วะอซุฎดีน</t>
  </si>
  <si>
    <t>กศน. เข้าไปสอนในสถาบัน</t>
  </si>
  <si>
    <t>นะห์ดอตูลซูบบานียะห์</t>
  </si>
  <si>
    <t>ทั้ง 8 คนกลังเรียนอยู่ในระบบ</t>
  </si>
  <si>
    <t>ผู้เรียนที่มีอายุต่ำกว่า 16 ปี ทั้งหมดกำลังเรียนอยู่ในระบบ</t>
  </si>
  <si>
    <t>อำเภอศรีสาคร</t>
  </si>
  <si>
    <t>อำเภอรือเสาะ</t>
  </si>
  <si>
    <t>ชั้น 10</t>
  </si>
  <si>
    <t>081-3886890</t>
  </si>
  <si>
    <t>นายมะระดี  กือจิ</t>
  </si>
  <si>
    <t>นางฮามีดะห์  ดีมะดี</t>
  </si>
  <si>
    <t>นายฟัครูรอซี  มะยี</t>
  </si>
  <si>
    <t>นายมะสือลี  โต๊ะลูเส็ง</t>
  </si>
  <si>
    <t>นายมะรูสดี  ดีมะดี</t>
  </si>
  <si>
    <t>นายฮาซัน  ยีมะยี</t>
  </si>
  <si>
    <t>นายอับดุลรอนิง  วาจิ</t>
  </si>
  <si>
    <t>อนุปริญญา</t>
  </si>
  <si>
    <t>086-2945922</t>
  </si>
  <si>
    <t>ซานาวี</t>
  </si>
  <si>
    <t>ชั้น 7</t>
  </si>
  <si>
    <t>084-3972482</t>
  </si>
  <si>
    <t>อีคอบี</t>
  </si>
  <si>
    <t>นายมะรุสดี  วาแม</t>
  </si>
  <si>
    <t>ปริญญาตรี</t>
  </si>
  <si>
    <t>ตะมะยูง</t>
  </si>
  <si>
    <t>081-0971842</t>
  </si>
  <si>
    <t>นายมะรอเซะ  บูงอดิง</t>
  </si>
  <si>
    <t>น.ส.คอดีเยาะ  เจ๊ะนะ</t>
  </si>
  <si>
    <t>อำเภอสุไหงโกลก</t>
  </si>
  <si>
    <t>081-963-8209</t>
  </si>
  <si>
    <t>1.นายอุสมาน   รอยาลี</t>
  </si>
  <si>
    <t>มศ.4</t>
  </si>
  <si>
    <t>2.นายเจะอูมิง    ยูโซะ</t>
  </si>
  <si>
    <t>3.นายอัสฮา   อาลี</t>
  </si>
  <si>
    <t>4.นายมูฮำมัดรัฟดัน    รอยาลี</t>
  </si>
  <si>
    <t>5.นายรุสลัน   สะนิ</t>
  </si>
  <si>
    <t>148/31 ม.5</t>
  </si>
  <si>
    <t>081-6989218</t>
  </si>
  <si>
    <t>1.นายรอยาลี    เซ็ง</t>
  </si>
  <si>
    <t>2.นางแอเสาะ    เซ็ง</t>
  </si>
  <si>
    <t>3.นางสาวมูรนียะห์  เซ็ง</t>
  </si>
  <si>
    <t>มุตตาวาซีเตาะห์</t>
  </si>
  <si>
    <t>4.นางสาวปาตีเม๊าะ  อาแวเน๊าะ</t>
  </si>
  <si>
    <t>อัส-สาอีดะห์</t>
  </si>
  <si>
    <t>นางสาวสามีเราะห์  หะมะ</t>
  </si>
  <si>
    <t xml:space="preserve">- </t>
  </si>
  <si>
    <t>105/3</t>
  </si>
  <si>
    <t>086-2997032</t>
  </si>
  <si>
    <t>1.นางสาวสามีเราะห์  หะมะ</t>
  </si>
  <si>
    <t>ม.7</t>
  </si>
  <si>
    <t>2.นายสุกรี  เจ๊ะแว</t>
  </si>
  <si>
    <t>3.นางสาวโสภา  สามะ</t>
  </si>
  <si>
    <t>1.นายแตยา  เราะแลบา</t>
  </si>
  <si>
    <t>2.นางร๊ะ   มะเสาะ</t>
  </si>
  <si>
    <t>3.นางซอบารียะห์   เราะแลบา</t>
  </si>
  <si>
    <t>4.นายซาฟีอีย์   มีเต๊ะ</t>
  </si>
  <si>
    <t>5.นายบุนยามิน   มีเต๊ะ</t>
  </si>
  <si>
    <t>6.นางมังยานี  เราะแลบา</t>
  </si>
  <si>
    <t>7.นายอิบรอฮิม   กุสุหลง</t>
  </si>
  <si>
    <t>อำเภอสุไหงปาดี</t>
  </si>
  <si>
    <t>นายฮานิฟ         บินดอเลาะ</t>
  </si>
  <si>
    <t>นายซูฮาตา  อายียูนุ๊</t>
  </si>
  <si>
    <t>นายมะซากี         สะอะบิดา</t>
  </si>
  <si>
    <t>นายอาริส   หะยีเลาะ</t>
  </si>
  <si>
    <t>นายเจ๊ะโซ๊ะ    อาลี</t>
  </si>
  <si>
    <t>นางสาวกูรอสมัน    ต่วนโซ๊ะ</t>
  </si>
  <si>
    <t>นายมะฟาอิส   มะดือเร๊ะ</t>
  </si>
  <si>
    <t>อำเภอแว้ง</t>
  </si>
  <si>
    <t>นางสาว รอกีเยาะ มะลี</t>
  </si>
  <si>
    <t>มุตตาวาซีเตาะ</t>
  </si>
  <si>
    <t>อำเภอสุคีริน</t>
  </si>
  <si>
    <t>0895973186</t>
  </si>
  <si>
    <t>นางซานารีย๊ะ  เส๊ะ</t>
  </si>
  <si>
    <t>อำเภอตากใบ</t>
  </si>
  <si>
    <t>อิรซาดิลอาบารียาติลอูลูม</t>
  </si>
  <si>
    <t>อัลมูฮำมาดีวิทยา</t>
  </si>
  <si>
    <t>1. นายมะแอ  สะมะแอ</t>
  </si>
  <si>
    <t>14/4 ม.1</t>
  </si>
  <si>
    <t>080-7155889</t>
  </si>
  <si>
    <t>2. นายกอเด  สนิโช</t>
  </si>
  <si>
    <t>3. นางสาวต่วนนูรีซาน  ต่วนเด็ง</t>
  </si>
  <si>
    <t>4. นางสาวคอตีเย๊อะ  มาเละ</t>
  </si>
  <si>
    <t>ดารุลกูรอาน</t>
  </si>
  <si>
    <t>1.นายมุสตอปา   หะยีมะ</t>
  </si>
  <si>
    <t>มุตาวัซซีเฎาะฮฺ</t>
  </si>
  <si>
    <t>79/1 หมู่ที่ 8</t>
  </si>
  <si>
    <t>2.นายอัสรี   มะปีเยาะ</t>
  </si>
  <si>
    <t>3.นายไพซอล   กือแน</t>
  </si>
  <si>
    <t>4.นายมูฮัมหมัดริซวัน   ลาเตะ</t>
  </si>
  <si>
    <t>ดะวะห์ตูลอิสลามียะห์</t>
  </si>
  <si>
    <t>1.นายอับดุลกอเดร์   มูฮำมะ</t>
  </si>
  <si>
    <t>164/1 หมู่ที่ 1</t>
  </si>
  <si>
    <t>081-2950361</t>
  </si>
  <si>
    <t>2.นางมัสเราะ  อาแวบือซา</t>
  </si>
  <si>
    <t>3.นางสาวปาตีเมาะ   เจ๊ะมะ</t>
  </si>
  <si>
    <t>4.นายซูลกิฟลี   เจ๊าะมะ</t>
  </si>
  <si>
    <t>1.นายอับดุลฟัตตะห์   ยีอาแว</t>
  </si>
  <si>
    <t>105 หมู่ที่ 1</t>
  </si>
  <si>
    <t>2.มาหามะนาแซ   ยีอาแว</t>
  </si>
  <si>
    <t>3.นายกะริยา   เปาะจิ</t>
  </si>
  <si>
    <t>4.นายบอรอเฮ็ง   ดะเซ็ง</t>
  </si>
  <si>
    <t>5.นายอาแว   สนิโช</t>
  </si>
  <si>
    <t>6.นายอับดุลลาเตะ   สาและ</t>
  </si>
  <si>
    <t>7.นางสุนันทรา   ยีอาแว</t>
  </si>
  <si>
    <t>8.นางสาลือมา   เปาะจิ</t>
  </si>
  <si>
    <t>9.นางสาววนิดา   หะยีอาแว</t>
  </si>
  <si>
    <t>10.นางปารีด๊ะ   ลอยะ</t>
  </si>
  <si>
    <t xml:space="preserve">ม.3 </t>
  </si>
  <si>
    <t>1.นายแวอูเซ็ง   แวยูโซ๊ะ</t>
  </si>
  <si>
    <t>86/1 หมู่ที่ 6</t>
  </si>
  <si>
    <t>2.นายอับดุลหะมิ   หะยีมะเซ็ง</t>
  </si>
  <si>
    <t>ปวช.</t>
  </si>
  <si>
    <t>3.นายแวอามิน   แวยูโซ๊ะ</t>
  </si>
  <si>
    <t>4.นางสาววันซัลสาบีลา   แวยูโซ๊ะ</t>
  </si>
  <si>
    <t>อำเภอเจาะไอร้อง</t>
  </si>
  <si>
    <t>อำเภอจะแนะ</t>
  </si>
  <si>
    <t>อำเภอระแงะ</t>
  </si>
  <si>
    <t>080-0760066</t>
  </si>
  <si>
    <t>มัรกาซอิฮย๊ะอัลฟุรกอน</t>
  </si>
  <si>
    <t xml:space="preserve"> -</t>
  </si>
  <si>
    <t>ขนาดเล็ก</t>
  </si>
  <si>
    <t>ขนาดใหญ่</t>
  </si>
  <si>
    <t>ข้อมูลพื้นฐานสถาบันศึกษาปอเนาะ จังหวัด ประจำปี 2555</t>
  </si>
  <si>
    <t>ดารุลฟุรกอน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</si>
</sst>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\t&quot;р.&quot;#,##0_);\(\t&quot;р.&quot;#,##0\)"/>
    <numFmt numFmtId="173" formatCode="\t&quot;р.&quot;#,##0_);[Red]\(\t&quot;р.&quot;#,##0\)"/>
    <numFmt numFmtId="174" formatCode="\t&quot;р.&quot;#,##0.00_);\(\t&quot;р.&quot;#,##0.00\)"/>
    <numFmt numFmtId="175" formatCode="\t&quot;р.&quot;#,##0.00_);[Red]\(\t&quot;р.&quot;#,##0.00\)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[$-F800]dddd\,\ mmmm\ dd\,\ yyyy"/>
    <numFmt numFmtId="181" formatCode="[$-41E]d\ mmmm\ yyyy"/>
    <numFmt numFmtId="182" formatCode="0;[Red]0"/>
    <numFmt numFmtId="183" formatCode="#,##0;[Red]#,##0"/>
    <numFmt numFmtId="184" formatCode="[$-1070000]d/m/yy;@"/>
    <numFmt numFmtId="185" formatCode="[$-444]d\ mmmm\ yyyy"/>
  </numFmts>
  <fonts count="55">
    <font>
      <sz val="10"/>
      <name val="Arial"/>
      <family val="0"/>
    </font>
    <font>
      <sz val="16"/>
      <color indexed="8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1"/>
      <color indexed="8"/>
      <name val="TH SarabunIT๙"/>
      <family val="2"/>
    </font>
    <font>
      <sz val="11"/>
      <color indexed="8"/>
      <name val="TH SarabunIT๙"/>
      <family val="2"/>
    </font>
    <font>
      <sz val="11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180" fontId="7" fillId="33" borderId="11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182" fontId="7" fillId="33" borderId="11" xfId="46" applyNumberFormat="1" applyFont="1" applyFill="1" applyBorder="1" applyAlignment="1">
      <alignment horizontal="center" vertical="center"/>
      <protection/>
    </xf>
    <xf numFmtId="182" fontId="7" fillId="33" borderId="11" xfId="46" applyNumberFormat="1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14" fontId="7" fillId="33" borderId="11" xfId="0" applyNumberFormat="1" applyFont="1" applyFill="1" applyBorder="1" applyAlignment="1">
      <alignment horizontal="left" vertical="center"/>
    </xf>
    <xf numFmtId="182" fontId="7" fillId="33" borderId="11" xfId="0" applyNumberFormat="1" applyFont="1" applyFill="1" applyBorder="1" applyAlignment="1">
      <alignment horizontal="left" vertical="center"/>
    </xf>
    <xf numFmtId="182" fontId="7" fillId="33" borderId="11" xfId="0" applyNumberFormat="1" applyFont="1" applyFill="1" applyBorder="1" applyAlignment="1">
      <alignment horizontal="center" vertical="center"/>
    </xf>
    <xf numFmtId="182" fontId="7" fillId="33" borderId="11" xfId="46" applyNumberFormat="1" applyFont="1" applyFill="1" applyBorder="1" applyAlignment="1">
      <alignment horizontal="left" vertical="center" wrapText="1"/>
      <protection/>
    </xf>
    <xf numFmtId="49" fontId="7" fillId="33" borderId="11" xfId="0" applyNumberFormat="1" applyFont="1" applyFill="1" applyBorder="1" applyAlignment="1">
      <alignment horizontal="left"/>
    </xf>
    <xf numFmtId="183" fontId="7" fillId="33" borderId="11" xfId="46" applyNumberFormat="1" applyFont="1" applyFill="1" applyBorder="1" applyAlignment="1">
      <alignment horizontal="left" vertical="center"/>
      <protection/>
    </xf>
    <xf numFmtId="3" fontId="7" fillId="33" borderId="11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 quotePrefix="1">
      <alignment horizontal="center"/>
    </xf>
    <xf numFmtId="3" fontId="6" fillId="33" borderId="11" xfId="0" applyNumberFormat="1" applyFont="1" applyFill="1" applyBorder="1" applyAlignment="1" quotePrefix="1">
      <alignment horizontal="center"/>
    </xf>
    <xf numFmtId="0" fontId="7" fillId="33" borderId="11" xfId="0" applyFont="1" applyFill="1" applyBorder="1" applyAlignment="1" quotePrefix="1">
      <alignment horizontal="left"/>
    </xf>
    <xf numFmtId="183" fontId="7" fillId="33" borderId="11" xfId="0" applyNumberFormat="1" applyFont="1" applyFill="1" applyBorder="1" applyAlignment="1">
      <alignment horizontal="left" vertical="center"/>
    </xf>
    <xf numFmtId="0" fontId="7" fillId="33" borderId="11" xfId="0" applyFont="1" applyFill="1" applyBorder="1" applyAlignment="1" quotePrefix="1">
      <alignment horizontal="center" vertical="center"/>
    </xf>
    <xf numFmtId="0" fontId="7" fillId="33" borderId="11" xfId="0" applyFont="1" applyFill="1" applyBorder="1" applyAlignment="1" quotePrefix="1">
      <alignment horizontal="center" vertical="center" shrinkToFit="1"/>
    </xf>
    <xf numFmtId="180" fontId="6" fillId="33" borderId="11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183" fontId="7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182" fontId="50" fillId="33" borderId="12" xfId="46" applyNumberFormat="1" applyFont="1" applyFill="1" applyBorder="1" applyAlignment="1">
      <alignment horizontal="center" vertical="center"/>
      <protection/>
    </xf>
    <xf numFmtId="182" fontId="50" fillId="33" borderId="12" xfId="46" applyNumberFormat="1" applyFont="1" applyFill="1" applyBorder="1" applyAlignment="1">
      <alignment horizontal="left" vertical="center"/>
      <protection/>
    </xf>
    <xf numFmtId="182" fontId="50" fillId="33" borderId="13" xfId="46" applyNumberFormat="1" applyFont="1" applyFill="1" applyBorder="1" applyAlignment="1">
      <alignment horizontal="left" vertical="center"/>
      <protection/>
    </xf>
    <xf numFmtId="0" fontId="50" fillId="33" borderId="12" xfId="0" applyFont="1" applyFill="1" applyBorder="1" applyAlignment="1">
      <alignment horizontal="center" vertical="center" shrinkToFit="1"/>
    </xf>
    <xf numFmtId="14" fontId="50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shrinkToFit="1"/>
    </xf>
    <xf numFmtId="0" fontId="50" fillId="33" borderId="13" xfId="0" applyFont="1" applyFill="1" applyBorder="1" applyAlignment="1">
      <alignment horizontal="center" vertical="center"/>
    </xf>
    <xf numFmtId="182" fontId="50" fillId="33" borderId="14" xfId="46" applyNumberFormat="1" applyFont="1" applyFill="1" applyBorder="1" applyAlignment="1">
      <alignment horizontal="center" vertical="center"/>
      <protection/>
    </xf>
    <xf numFmtId="182" fontId="50" fillId="33" borderId="14" xfId="46" applyNumberFormat="1" applyFont="1" applyFill="1" applyBorder="1" applyAlignment="1">
      <alignment horizontal="left" vertical="center"/>
      <protection/>
    </xf>
    <xf numFmtId="0" fontId="50" fillId="33" borderId="13" xfId="0" applyFont="1" applyFill="1" applyBorder="1" applyAlignment="1">
      <alignment horizontal="center" vertical="center" shrinkToFit="1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center" vertical="center"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182" fontId="50" fillId="33" borderId="17" xfId="46" applyNumberFormat="1" applyFont="1" applyFill="1" applyBorder="1" applyAlignment="1">
      <alignment horizontal="center" vertical="center"/>
      <protection/>
    </xf>
    <xf numFmtId="182" fontId="50" fillId="33" borderId="17" xfId="46" applyNumberFormat="1" applyFont="1" applyFill="1" applyBorder="1" applyAlignment="1">
      <alignment horizontal="left" vertical="center"/>
      <protection/>
    </xf>
    <xf numFmtId="0" fontId="50" fillId="33" borderId="1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shrinkToFit="1"/>
    </xf>
    <xf numFmtId="0" fontId="50" fillId="33" borderId="18" xfId="0" applyFont="1" applyFill="1" applyBorder="1" applyAlignment="1">
      <alignment horizontal="center" vertical="center" shrinkToFit="1"/>
    </xf>
    <xf numFmtId="0" fontId="50" fillId="33" borderId="12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4" fontId="50" fillId="33" borderId="12" xfId="0" applyNumberFormat="1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/>
    </xf>
    <xf numFmtId="0" fontId="50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6" fillId="33" borderId="11" xfId="0" applyFont="1" applyFill="1" applyBorder="1" applyAlignment="1" quotePrefix="1">
      <alignment horizontal="center"/>
    </xf>
    <xf numFmtId="49" fontId="6" fillId="33" borderId="11" xfId="0" applyNumberFormat="1" applyFont="1" applyFill="1" applyBorder="1" applyAlignment="1">
      <alignment/>
    </xf>
    <xf numFmtId="0" fontId="7" fillId="33" borderId="17" xfId="47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 horizontal="center" vertical="center" shrinkToFit="1"/>
    </xf>
    <xf numFmtId="3" fontId="11" fillId="0" borderId="11" xfId="46" applyNumberFormat="1" applyFont="1" applyFill="1" applyBorder="1" applyAlignment="1">
      <alignment horizontal="left"/>
      <protection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0" fontId="9" fillId="0" borderId="11" xfId="34" applyFont="1" applyFill="1" applyBorder="1" applyAlignment="1">
      <alignment horizontal="center"/>
      <protection/>
    </xf>
    <xf numFmtId="182" fontId="11" fillId="0" borderId="11" xfId="46" applyNumberFormat="1" applyFont="1" applyFill="1" applyBorder="1" applyAlignment="1">
      <alignment horizontal="left" vertical="center"/>
      <protection/>
    </xf>
    <xf numFmtId="0" fontId="9" fillId="0" borderId="11" xfId="34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3" fontId="11" fillId="0" borderId="11" xfId="0" applyNumberFormat="1" applyFont="1" applyFill="1" applyBorder="1" applyAlignment="1">
      <alignment horizontal="center"/>
    </xf>
    <xf numFmtId="3" fontId="8" fillId="34" borderId="11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9" fillId="0" borderId="11" xfId="33" applyFont="1" applyBorder="1" applyAlignment="1">
      <alignment horizontal="center"/>
      <protection/>
    </xf>
    <xf numFmtId="0" fontId="9" fillId="0" borderId="11" xfId="33" applyFont="1" applyBorder="1">
      <alignment/>
      <protection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1" xfId="33" applyFont="1" applyFill="1" applyBorder="1" applyAlignment="1">
      <alignment vertical="center"/>
      <protection/>
    </xf>
    <xf numFmtId="3" fontId="51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1" xfId="34" applyFont="1" applyBorder="1" applyAlignment="1">
      <alignment horizontal="center"/>
      <protection/>
    </xf>
    <xf numFmtId="0" fontId="11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/>
    </xf>
    <xf numFmtId="3" fontId="9" fillId="34" borderId="11" xfId="0" applyNumberFormat="1" applyFont="1" applyFill="1" applyBorder="1" applyAlignment="1" quotePrefix="1">
      <alignment horizontal="center"/>
    </xf>
    <xf numFmtId="3" fontId="11" fillId="0" borderId="11" xfId="34" applyNumberFormat="1" applyFont="1" applyBorder="1" applyAlignment="1">
      <alignment horizontal="center"/>
      <protection/>
    </xf>
    <xf numFmtId="3" fontId="9" fillId="0" borderId="11" xfId="34" applyNumberFormat="1" applyFont="1" applyBorder="1" applyAlignment="1">
      <alignment horizontal="center"/>
      <protection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Fill="1" applyBorder="1" applyAlignment="1" quotePrefix="1">
      <alignment horizontal="center"/>
    </xf>
    <xf numFmtId="0" fontId="9" fillId="0" borderId="2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0" fontId="9" fillId="0" borderId="11" xfId="34" applyFont="1" applyBorder="1" applyAlignment="1">
      <alignment horizontal="center"/>
      <protection/>
    </xf>
    <xf numFmtId="0" fontId="8" fillId="34" borderId="11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/>
    </xf>
    <xf numFmtId="183" fontId="11" fillId="35" borderId="11" xfId="46" applyNumberFormat="1" applyFont="1" applyFill="1" applyBorder="1" applyAlignment="1">
      <alignment horizontal="left" vertical="center"/>
      <protection/>
    </xf>
    <xf numFmtId="183" fontId="11" fillId="0" borderId="11" xfId="46" applyNumberFormat="1" applyFont="1" applyBorder="1" applyAlignment="1">
      <alignment horizontal="left" vertical="center"/>
      <protection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/>
    </xf>
    <xf numFmtId="41" fontId="9" fillId="0" borderId="11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horizontal="center" vertical="center"/>
    </xf>
    <xf numFmtId="41" fontId="9" fillId="34" borderId="11" xfId="0" applyNumberFormat="1" applyFont="1" applyFill="1" applyBorder="1" applyAlignment="1">
      <alignment/>
    </xf>
    <xf numFmtId="41" fontId="9" fillId="34" borderId="11" xfId="0" applyNumberFormat="1" applyFont="1" applyFill="1" applyBorder="1" applyAlignment="1">
      <alignment horizontal="center"/>
    </xf>
    <xf numFmtId="41" fontId="9" fillId="34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left"/>
    </xf>
    <xf numFmtId="3" fontId="8" fillId="34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82" fontId="11" fillId="0" borderId="11" xfId="46" applyNumberFormat="1" applyFont="1" applyFill="1" applyBorder="1" applyAlignment="1">
      <alignment horizontal="left" vertical="center" wrapText="1"/>
      <protection/>
    </xf>
    <xf numFmtId="3" fontId="11" fillId="33" borderId="11" xfId="0" applyNumberFormat="1" applyFont="1" applyFill="1" applyBorder="1" applyAlignment="1">
      <alignment horizontal="center" vertical="center" shrinkToFit="1"/>
    </xf>
    <xf numFmtId="3" fontId="11" fillId="33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3" fontId="11" fillId="33" borderId="19" xfId="46" applyNumberFormat="1" applyFont="1" applyFill="1" applyBorder="1" applyAlignment="1">
      <alignment horizontal="center"/>
      <protection/>
    </xf>
    <xf numFmtId="3" fontId="11" fillId="33" borderId="21" xfId="46" applyNumberFormat="1" applyFont="1" applyFill="1" applyBorder="1" applyAlignment="1">
      <alignment horizontal="center"/>
      <protection/>
    </xf>
    <xf numFmtId="3" fontId="9" fillId="33" borderId="11" xfId="0" applyNumberFormat="1" applyFont="1" applyFill="1" applyBorder="1" applyAlignment="1">
      <alignment/>
    </xf>
    <xf numFmtId="0" fontId="8" fillId="33" borderId="11" xfId="33" applyFont="1" applyFill="1" applyBorder="1" applyAlignment="1">
      <alignment horizontal="center"/>
      <protection/>
    </xf>
    <xf numFmtId="3" fontId="9" fillId="33" borderId="19" xfId="0" applyNumberFormat="1" applyFont="1" applyFill="1" applyBorder="1" applyAlignment="1">
      <alignment/>
    </xf>
    <xf numFmtId="0" fontId="8" fillId="33" borderId="19" xfId="33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3" fontId="10" fillId="0" borderId="11" xfId="46" applyNumberFormat="1" applyFont="1" applyFill="1" applyBorder="1" applyAlignment="1">
      <alignment horizontal="left"/>
      <protection/>
    </xf>
    <xf numFmtId="3" fontId="8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left" vertical="center" shrinkToFit="1"/>
    </xf>
    <xf numFmtId="3" fontId="10" fillId="0" borderId="11" xfId="0" applyNumberFormat="1" applyFont="1" applyFill="1" applyBorder="1" applyAlignment="1">
      <alignment horizontal="center" vertical="justify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left" vertical="center" shrinkToFit="1"/>
    </xf>
    <xf numFmtId="41" fontId="8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 vertical="center" shrinkToFit="1"/>
    </xf>
    <xf numFmtId="0" fontId="9" fillId="34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0" fontId="53" fillId="33" borderId="11" xfId="33" applyFont="1" applyFill="1" applyBorder="1" applyAlignment="1">
      <alignment horizontal="center"/>
      <protection/>
    </xf>
    <xf numFmtId="3" fontId="10" fillId="33" borderId="11" xfId="0" applyNumberFormat="1" applyFont="1" applyFill="1" applyBorder="1" applyAlignment="1">
      <alignment vertical="center" shrinkToFit="1"/>
    </xf>
    <xf numFmtId="3" fontId="10" fillId="33" borderId="11" xfId="0" applyNumberFormat="1" applyFont="1" applyFill="1" applyBorder="1" applyAlignment="1">
      <alignment horizontal="center" vertical="justify"/>
    </xf>
    <xf numFmtId="0" fontId="9" fillId="33" borderId="0" xfId="0" applyFont="1" applyFill="1" applyAlignment="1">
      <alignment horizontal="center"/>
    </xf>
    <xf numFmtId="3" fontId="11" fillId="33" borderId="11" xfId="46" applyNumberFormat="1" applyFont="1" applyFill="1" applyBorder="1" applyAlignment="1">
      <alignment horizontal="left"/>
      <protection/>
    </xf>
    <xf numFmtId="3" fontId="11" fillId="33" borderId="11" xfId="46" applyNumberFormat="1" applyFont="1" applyFill="1" applyBorder="1" applyAlignment="1">
      <alignment horizontal="center"/>
      <protection/>
    </xf>
    <xf numFmtId="3" fontId="10" fillId="33" borderId="11" xfId="0" applyNumberFormat="1" applyFont="1" applyFill="1" applyBorder="1" applyAlignment="1">
      <alignment horizontal="center" vertical="center" shrinkToFit="1"/>
    </xf>
    <xf numFmtId="1" fontId="10" fillId="33" borderId="11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1" fontId="10" fillId="33" borderId="11" xfId="0" applyNumberFormat="1" applyFont="1" applyFill="1" applyBorder="1" applyAlignment="1">
      <alignment vertical="center" shrinkToFit="1"/>
    </xf>
    <xf numFmtId="3" fontId="10" fillId="33" borderId="11" xfId="0" applyNumberFormat="1" applyFont="1" applyFill="1" applyBorder="1" applyAlignment="1">
      <alignment vertical="justify"/>
    </xf>
    <xf numFmtId="41" fontId="8" fillId="33" borderId="11" xfId="0" applyNumberFormat="1" applyFont="1" applyFill="1" applyBorder="1" applyAlignment="1">
      <alignment/>
    </xf>
    <xf numFmtId="41" fontId="8" fillId="33" borderId="11" xfId="0" applyNumberFormat="1" applyFont="1" applyFill="1" applyBorder="1" applyAlignment="1">
      <alignment horizontal="right"/>
    </xf>
    <xf numFmtId="41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/>
    </xf>
    <xf numFmtId="3" fontId="10" fillId="33" borderId="11" xfId="46" applyNumberFormat="1" applyFont="1" applyFill="1" applyBorder="1" applyAlignment="1">
      <alignment/>
      <protection/>
    </xf>
    <xf numFmtId="41" fontId="9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 quotePrefix="1">
      <alignment horizontal="right"/>
    </xf>
    <xf numFmtId="0" fontId="1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9" fillId="33" borderId="11" xfId="34" applyFont="1" applyFill="1" applyBorder="1" applyAlignment="1">
      <alignment horizontal="center"/>
      <protection/>
    </xf>
    <xf numFmtId="182" fontId="11" fillId="33" borderId="11" xfId="46" applyNumberFormat="1" applyFont="1" applyFill="1" applyBorder="1" applyAlignment="1">
      <alignment horizontal="left" vertical="center"/>
      <protection/>
    </xf>
    <xf numFmtId="182" fontId="11" fillId="33" borderId="11" xfId="46" applyNumberFormat="1" applyFont="1" applyFill="1" applyBorder="1" applyAlignment="1">
      <alignment horizontal="left" vertical="center" wrapText="1"/>
      <protection/>
    </xf>
    <xf numFmtId="3" fontId="11" fillId="33" borderId="11" xfId="0" applyNumberFormat="1" applyFont="1" applyFill="1" applyBorder="1" applyAlignment="1">
      <alignment/>
    </xf>
    <xf numFmtId="0" fontId="9" fillId="33" borderId="11" xfId="34" applyFont="1" applyFill="1" applyBorder="1" applyAlignment="1">
      <alignment/>
      <protection/>
    </xf>
    <xf numFmtId="0" fontId="9" fillId="33" borderId="19" xfId="0" applyFont="1" applyFill="1" applyBorder="1" applyAlignment="1">
      <alignment/>
    </xf>
    <xf numFmtId="0" fontId="9" fillId="33" borderId="11" xfId="33" applyFont="1" applyFill="1" applyBorder="1" applyAlignment="1">
      <alignment horizontal="center"/>
      <protection/>
    </xf>
    <xf numFmtId="0" fontId="9" fillId="33" borderId="11" xfId="33" applyFont="1" applyFill="1" applyBorder="1">
      <alignment/>
      <protection/>
    </xf>
    <xf numFmtId="0" fontId="9" fillId="33" borderId="11" xfId="33" applyFont="1" applyFill="1" applyBorder="1" applyAlignment="1">
      <alignment vertical="center"/>
      <protection/>
    </xf>
    <xf numFmtId="3" fontId="9" fillId="33" borderId="11" xfId="0" applyNumberFormat="1" applyFont="1" applyFill="1" applyBorder="1" applyAlignment="1" quotePrefix="1">
      <alignment horizontal="center"/>
    </xf>
    <xf numFmtId="3" fontId="9" fillId="33" borderId="19" xfId="0" applyNumberFormat="1" applyFont="1" applyFill="1" applyBorder="1" applyAlignment="1">
      <alignment horizontal="center"/>
    </xf>
    <xf numFmtId="3" fontId="8" fillId="33" borderId="19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183" fontId="11" fillId="33" borderId="11" xfId="46" applyNumberFormat="1" applyFont="1" applyFill="1" applyBorder="1" applyAlignment="1">
      <alignment horizontal="left" vertical="center"/>
      <protection/>
    </xf>
    <xf numFmtId="0" fontId="10" fillId="33" borderId="19" xfId="0" applyFont="1" applyFill="1" applyBorder="1" applyAlignment="1">
      <alignment horizontal="left"/>
    </xf>
    <xf numFmtId="0" fontId="10" fillId="33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/>
    </xf>
    <xf numFmtId="41" fontId="9" fillId="33" borderId="11" xfId="0" applyNumberFormat="1" applyFont="1" applyFill="1" applyBorder="1" applyAlignment="1">
      <alignment/>
    </xf>
    <xf numFmtId="41" fontId="9" fillId="33" borderId="19" xfId="0" applyNumberFormat="1" applyFont="1" applyFill="1" applyBorder="1" applyAlignment="1">
      <alignment horizontal="center"/>
    </xf>
    <xf numFmtId="41" fontId="8" fillId="33" borderId="11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6" borderId="11" xfId="0" applyFont="1" applyFill="1" applyBorder="1" applyAlignment="1">
      <alignment/>
    </xf>
    <xf numFmtId="0" fontId="8" fillId="36" borderId="11" xfId="0" applyFont="1" applyFill="1" applyBorder="1" applyAlignment="1">
      <alignment/>
    </xf>
    <xf numFmtId="3" fontId="8" fillId="36" borderId="11" xfId="0" applyNumberFormat="1" applyFont="1" applyFill="1" applyBorder="1" applyAlignment="1">
      <alignment/>
    </xf>
    <xf numFmtId="3" fontId="9" fillId="36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3" fontId="12" fillId="0" borderId="11" xfId="46" applyNumberFormat="1" applyFont="1" applyFill="1" applyBorder="1" applyAlignment="1">
      <alignment horizontal="left"/>
      <protection/>
    </xf>
    <xf numFmtId="3" fontId="54" fillId="0" borderId="11" xfId="46" applyNumberFormat="1" applyFont="1" applyFill="1" applyBorder="1" applyAlignment="1">
      <alignment horizontal="left"/>
      <protection/>
    </xf>
    <xf numFmtId="0" fontId="12" fillId="0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8" fillId="34" borderId="19" xfId="33" applyFont="1" applyFill="1" applyBorder="1" applyAlignment="1">
      <alignment horizontal="center"/>
      <protection/>
    </xf>
    <xf numFmtId="0" fontId="8" fillId="34" borderId="21" xfId="33" applyFont="1" applyFill="1" applyBorder="1" applyAlignment="1">
      <alignment horizontal="center"/>
      <protection/>
    </xf>
    <xf numFmtId="0" fontId="8" fillId="34" borderId="1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3" fontId="10" fillId="34" borderId="19" xfId="46" applyNumberFormat="1" applyFont="1" applyFill="1" applyBorder="1" applyAlignment="1">
      <alignment horizontal="center"/>
      <protection/>
    </xf>
    <xf numFmtId="3" fontId="10" fillId="34" borderId="21" xfId="46" applyNumberFormat="1" applyFont="1" applyFill="1" applyBorder="1" applyAlignment="1">
      <alignment horizontal="center"/>
      <protection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10" fillId="33" borderId="19" xfId="0" applyNumberFormat="1" applyFont="1" applyFill="1" applyBorder="1" applyAlignment="1">
      <alignment horizontal="center" vertical="center" shrinkToFit="1"/>
    </xf>
    <xf numFmtId="3" fontId="10" fillId="33" borderId="21" xfId="0" applyNumberFormat="1" applyFont="1" applyFill="1" applyBorder="1" applyAlignment="1">
      <alignment horizontal="center" vertical="center" shrinkToFit="1"/>
    </xf>
    <xf numFmtId="3" fontId="10" fillId="34" borderId="19" xfId="0" applyNumberFormat="1" applyFont="1" applyFill="1" applyBorder="1" applyAlignment="1">
      <alignment horizontal="center" vertical="center" shrinkToFit="1"/>
    </xf>
    <xf numFmtId="3" fontId="10" fillId="34" borderId="21" xfId="0" applyNumberFormat="1" applyFont="1" applyFill="1" applyBorder="1" applyAlignment="1">
      <alignment horizontal="center" vertical="center" shrinkToFit="1"/>
    </xf>
    <xf numFmtId="3" fontId="11" fillId="33" borderId="19" xfId="46" applyNumberFormat="1" applyFont="1" applyFill="1" applyBorder="1" applyAlignment="1">
      <alignment horizontal="center"/>
      <protection/>
    </xf>
    <xf numFmtId="3" fontId="11" fillId="33" borderId="21" xfId="46" applyNumberFormat="1" applyFont="1" applyFill="1" applyBorder="1" applyAlignment="1">
      <alignment horizontal="center"/>
      <protection/>
    </xf>
    <xf numFmtId="0" fontId="8" fillId="33" borderId="11" xfId="33" applyFont="1" applyFill="1" applyBorder="1" applyAlignment="1">
      <alignment horizontal="center"/>
      <protection/>
    </xf>
    <xf numFmtId="0" fontId="8" fillId="33" borderId="19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_แบบเก็บทะเบียนตาดีกาและสถาบันศึกษาปอเนาะ ประจำปี 53 สำนักงานการศึกษาเอกชน 5 จังหวัดชาดแดนภาคใต้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กติ_แบบเก็บทะเบียนตาดีกาและสถาบันศึกษาปอเนาะ ประจำปี 53 สำนักงานการศึกษาเอกชน 5 จังหวัดชาดแดนภาคใต้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er\Desktop\&#3586;&#3657;&#3629;&#3617;&#3641;&#3621;&#3626;&#3634;&#3619;&#3626;&#3609;&#3648;&#3607;&#3624;&#3611;&#3637;&#3591;&#3610;&#3611;&#3619;&#3632;&#3617;&#3634;&#3603;%20&#3666;&#3669;&#3669;&#3669;\&#3648;&#3617;&#3639;&#3629;&#3591;\&#3626;&#3619;&#3640;&#3611;&#3586;&#3657;&#3629;&#3617;&#3641;&#3621;&#3611;&#3629;&#3648;&#3609;&#3634;&#3632;&#3611;&#3637;%20%20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er\Desktop\&#3586;&#3657;&#3629;&#3617;&#3641;&#3621;&#3626;&#3634;&#3619;&#3626;&#3609;&#3648;&#3607;&#3624;&#3611;&#3637;&#3591;&#3610;&#3611;&#3619;&#3632;&#3617;&#3634;&#3603;%20&#3666;&#3669;&#3669;&#3669;\&#3610;&#3634;&#3648;&#3592;&#3634;&#3632;\&#3611;&#3632;&#3627;&#3609;&#3657;&#3634;&#3611;&#3629;&#3648;&#3609;&#3634;&#36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พื้นฐานปอเนาะ"/>
      <sheetName val="ผู้เรียนปอเนาะ"/>
      <sheetName val="ข้อมูลครู"/>
      <sheetName val="สรุปผู้เรียนปอเนาะ"/>
      <sheetName val="สรุปข้อมูลครู"/>
      <sheetName val="สรุปปะหน้า"/>
    </sheetNames>
    <sheetDataSet>
      <sheetData sheetId="1">
        <row r="14">
          <cell r="C14">
            <v>461</v>
          </cell>
          <cell r="D14">
            <v>254</v>
          </cell>
          <cell r="F14">
            <v>169</v>
          </cell>
          <cell r="G14">
            <v>78</v>
          </cell>
          <cell r="I14">
            <v>293</v>
          </cell>
          <cell r="J14">
            <v>175</v>
          </cell>
        </row>
      </sheetData>
      <sheetData sheetId="2">
        <row r="14">
          <cell r="C14">
            <v>28</v>
          </cell>
          <cell r="D14">
            <v>19</v>
          </cell>
          <cell r="F14">
            <v>0</v>
          </cell>
          <cell r="G14">
            <v>1</v>
          </cell>
          <cell r="H14">
            <v>7</v>
          </cell>
          <cell r="I14">
            <v>20</v>
          </cell>
          <cell r="J14">
            <v>3</v>
          </cell>
          <cell r="K14">
            <v>8</v>
          </cell>
          <cell r="M14">
            <v>1</v>
          </cell>
          <cell r="N14">
            <v>6</v>
          </cell>
          <cell r="O14">
            <v>28</v>
          </cell>
          <cell r="P14">
            <v>4</v>
          </cell>
        </row>
      </sheetData>
      <sheetData sheetId="3">
        <row r="7">
          <cell r="C7">
            <v>461</v>
          </cell>
          <cell r="D7">
            <v>254</v>
          </cell>
          <cell r="E7">
            <v>715</v>
          </cell>
        </row>
      </sheetData>
      <sheetData sheetId="4">
        <row r="7">
          <cell r="C7">
            <v>28</v>
          </cell>
          <cell r="D7">
            <v>19</v>
          </cell>
          <cell r="E7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พื้นฐานปอเนาะ"/>
      <sheetName val="ผู้เรียนปอเนาะ"/>
      <sheetName val="ข้อมูลครู"/>
      <sheetName val="สรุปผู้เรียนปอเนาะ"/>
      <sheetName val="สรุปข้อมูลครู"/>
      <sheetName val="สรุปปะหน้า"/>
    </sheetNames>
    <sheetDataSet>
      <sheetData sheetId="1">
        <row r="31">
          <cell r="C31">
            <v>473</v>
          </cell>
          <cell r="D31">
            <v>349</v>
          </cell>
          <cell r="F31">
            <v>84</v>
          </cell>
          <cell r="G31">
            <v>150</v>
          </cell>
          <cell r="I31">
            <v>389</v>
          </cell>
          <cell r="J31">
            <v>199</v>
          </cell>
          <cell r="L31">
            <v>131</v>
          </cell>
          <cell r="M31">
            <v>71</v>
          </cell>
          <cell r="O31">
            <v>332</v>
          </cell>
          <cell r="P31">
            <v>288</v>
          </cell>
        </row>
      </sheetData>
      <sheetData sheetId="2">
        <row r="31">
          <cell r="C31">
            <v>19</v>
          </cell>
          <cell r="D31">
            <v>8</v>
          </cell>
          <cell r="F31">
            <v>0</v>
          </cell>
          <cell r="G31">
            <v>10</v>
          </cell>
          <cell r="H31">
            <v>0</v>
          </cell>
          <cell r="I31">
            <v>8</v>
          </cell>
          <cell r="J31">
            <v>3</v>
          </cell>
          <cell r="K31">
            <v>6</v>
          </cell>
          <cell r="M31">
            <v>0</v>
          </cell>
          <cell r="N31">
            <v>3</v>
          </cell>
          <cell r="O31">
            <v>20</v>
          </cell>
          <cell r="P31">
            <v>3</v>
          </cell>
        </row>
      </sheetData>
      <sheetData sheetId="3">
        <row r="9">
          <cell r="C9">
            <v>473</v>
          </cell>
          <cell r="D9">
            <v>349</v>
          </cell>
        </row>
      </sheetData>
      <sheetData sheetId="4">
        <row r="9">
          <cell r="C9">
            <v>19</v>
          </cell>
          <cell r="D9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zoomScalePageLayoutView="0" workbookViewId="0" topLeftCell="A1">
      <pane ySplit="5" topLeftCell="A186" activePane="bottomLeft" state="frozen"/>
      <selection pane="topLeft" activeCell="A1" sqref="A1"/>
      <selection pane="bottomLeft" activeCell="B186" sqref="B186"/>
    </sheetView>
  </sheetViews>
  <sheetFormatPr defaultColWidth="14.57421875" defaultRowHeight="12.75"/>
  <cols>
    <col min="1" max="1" width="5.57421875" style="78" customWidth="1"/>
    <col min="2" max="2" width="13.00390625" style="1" customWidth="1"/>
    <col min="3" max="3" width="22.28125" style="1" customWidth="1"/>
    <col min="4" max="4" width="5.7109375" style="78" customWidth="1"/>
    <col min="5" max="5" width="12.140625" style="78" customWidth="1"/>
    <col min="6" max="6" width="16.00390625" style="79" customWidth="1"/>
    <col min="7" max="7" width="10.7109375" style="79" customWidth="1"/>
    <col min="8" max="8" width="7.57421875" style="79" customWidth="1"/>
    <col min="9" max="9" width="7.140625" style="79" customWidth="1"/>
    <col min="10" max="10" width="10.57421875" style="1" customWidth="1"/>
    <col min="11" max="11" width="8.8515625" style="79" customWidth="1"/>
    <col min="12" max="12" width="13.28125" style="1" customWidth="1"/>
    <col min="13" max="16384" width="14.57421875" style="1" customWidth="1"/>
  </cols>
  <sheetData>
    <row r="1" spans="1:12" ht="15">
      <c r="A1" s="247" t="s">
        <v>690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15">
      <c r="A2" s="248" t="s">
        <v>557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14.25">
      <c r="A3" s="2"/>
      <c r="B3" s="2"/>
      <c r="C3" s="2"/>
      <c r="D3" s="3"/>
      <c r="E3" s="3"/>
      <c r="F3" s="4"/>
      <c r="G3" s="4"/>
      <c r="H3" s="4"/>
      <c r="I3" s="4"/>
      <c r="J3" s="2"/>
      <c r="K3" s="4"/>
      <c r="L3" s="2"/>
    </row>
    <row r="4" spans="1:12" ht="48.75" customHeight="1">
      <c r="A4" s="249" t="s">
        <v>0</v>
      </c>
      <c r="B4" s="249" t="s">
        <v>1</v>
      </c>
      <c r="C4" s="249" t="s">
        <v>13</v>
      </c>
      <c r="D4" s="249" t="s">
        <v>14</v>
      </c>
      <c r="E4" s="249"/>
      <c r="F4" s="250" t="s">
        <v>15</v>
      </c>
      <c r="G4" s="251" t="s">
        <v>16</v>
      </c>
      <c r="H4" s="249" t="s">
        <v>17</v>
      </c>
      <c r="I4" s="249" t="s">
        <v>18</v>
      </c>
      <c r="J4" s="249" t="s">
        <v>19</v>
      </c>
      <c r="K4" s="254" t="s">
        <v>20</v>
      </c>
      <c r="L4" s="249" t="s">
        <v>21</v>
      </c>
    </row>
    <row r="5" spans="1:12" ht="15">
      <c r="A5" s="249"/>
      <c r="B5" s="249"/>
      <c r="C5" s="249"/>
      <c r="D5" s="5" t="s">
        <v>22</v>
      </c>
      <c r="E5" s="5" t="s">
        <v>23</v>
      </c>
      <c r="F5" s="250"/>
      <c r="G5" s="252"/>
      <c r="H5" s="249"/>
      <c r="I5" s="249"/>
      <c r="J5" s="249"/>
      <c r="K5" s="254"/>
      <c r="L5" s="249"/>
    </row>
    <row r="6" spans="1:12" ht="15">
      <c r="A6" s="253" t="s">
        <v>12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</row>
    <row r="7" spans="1:12" ht="14.25">
      <c r="A7" s="6">
        <v>1</v>
      </c>
      <c r="B7" s="7" t="s">
        <v>538</v>
      </c>
      <c r="C7" s="6" t="s">
        <v>24</v>
      </c>
      <c r="D7" s="6" t="s">
        <v>25</v>
      </c>
      <c r="E7" s="8" t="s">
        <v>147</v>
      </c>
      <c r="F7" s="9">
        <v>236439</v>
      </c>
      <c r="G7" s="10" t="s">
        <v>26</v>
      </c>
      <c r="H7" s="11" t="s">
        <v>27</v>
      </c>
      <c r="I7" s="11" t="s">
        <v>28</v>
      </c>
      <c r="J7" s="7" t="s">
        <v>29</v>
      </c>
      <c r="K7" s="7">
        <v>96000</v>
      </c>
      <c r="L7" s="7" t="s">
        <v>30</v>
      </c>
    </row>
    <row r="8" spans="1:12" ht="14.25">
      <c r="A8" s="6"/>
      <c r="B8" s="7"/>
      <c r="C8" s="12" t="s">
        <v>31</v>
      </c>
      <c r="D8" s="6" t="s">
        <v>544</v>
      </c>
      <c r="E8" s="8" t="s">
        <v>147</v>
      </c>
      <c r="F8" s="9"/>
      <c r="G8" s="10"/>
      <c r="H8" s="11"/>
      <c r="I8" s="11"/>
      <c r="J8" s="7"/>
      <c r="K8" s="7"/>
      <c r="L8" s="7"/>
    </row>
    <row r="9" spans="1:12" ht="14.25">
      <c r="A9" s="6"/>
      <c r="B9" s="7"/>
      <c r="C9" s="12" t="s">
        <v>32</v>
      </c>
      <c r="D9" s="6" t="s">
        <v>544</v>
      </c>
      <c r="E9" s="8" t="s">
        <v>147</v>
      </c>
      <c r="F9" s="9"/>
      <c r="G9" s="10"/>
      <c r="H9" s="11"/>
      <c r="I9" s="11"/>
      <c r="J9" s="7"/>
      <c r="K9" s="7"/>
      <c r="L9" s="7"/>
    </row>
    <row r="10" spans="1:12" ht="14.25">
      <c r="A10" s="13">
        <v>2</v>
      </c>
      <c r="B10" s="7" t="s">
        <v>539</v>
      </c>
      <c r="C10" s="12" t="s">
        <v>33</v>
      </c>
      <c r="D10" s="6" t="s">
        <v>34</v>
      </c>
      <c r="E10" s="8" t="s">
        <v>147</v>
      </c>
      <c r="F10" s="9" t="s">
        <v>35</v>
      </c>
      <c r="G10" s="10">
        <v>7</v>
      </c>
      <c r="H10" s="11" t="s">
        <v>36</v>
      </c>
      <c r="I10" s="11" t="s">
        <v>28</v>
      </c>
      <c r="J10" s="7" t="s">
        <v>29</v>
      </c>
      <c r="K10" s="7">
        <v>96000</v>
      </c>
      <c r="L10" s="7" t="s">
        <v>37</v>
      </c>
    </row>
    <row r="11" spans="1:12" ht="14.25">
      <c r="A11" s="13"/>
      <c r="B11" s="7"/>
      <c r="C11" s="12" t="s">
        <v>38</v>
      </c>
      <c r="D11" s="6" t="s">
        <v>544</v>
      </c>
      <c r="E11" s="8" t="s">
        <v>147</v>
      </c>
      <c r="F11" s="9"/>
      <c r="G11" s="10"/>
      <c r="H11" s="11"/>
      <c r="I11" s="11"/>
      <c r="J11" s="7"/>
      <c r="K11" s="7"/>
      <c r="L11" s="7"/>
    </row>
    <row r="12" spans="1:12" ht="14.25">
      <c r="A12" s="13"/>
      <c r="B12" s="7"/>
      <c r="C12" s="12" t="s">
        <v>39</v>
      </c>
      <c r="D12" s="6" t="s">
        <v>40</v>
      </c>
      <c r="E12" s="8" t="s">
        <v>147</v>
      </c>
      <c r="F12" s="9"/>
      <c r="G12" s="10"/>
      <c r="H12" s="11"/>
      <c r="I12" s="11"/>
      <c r="J12" s="7"/>
      <c r="K12" s="7"/>
      <c r="L12" s="7"/>
    </row>
    <row r="13" spans="1:12" ht="14.25">
      <c r="A13" s="13">
        <v>3</v>
      </c>
      <c r="B13" s="7" t="s">
        <v>540</v>
      </c>
      <c r="C13" s="12" t="s">
        <v>41</v>
      </c>
      <c r="D13" s="6" t="s">
        <v>42</v>
      </c>
      <c r="E13" s="8" t="s">
        <v>147</v>
      </c>
      <c r="F13" s="9">
        <v>236439</v>
      </c>
      <c r="G13" s="10" t="s">
        <v>43</v>
      </c>
      <c r="H13" s="11" t="s">
        <v>44</v>
      </c>
      <c r="I13" s="11" t="s">
        <v>28</v>
      </c>
      <c r="J13" s="7" t="s">
        <v>29</v>
      </c>
      <c r="K13" s="7">
        <v>96000</v>
      </c>
      <c r="L13" s="7" t="s">
        <v>45</v>
      </c>
    </row>
    <row r="14" spans="1:12" ht="14.25">
      <c r="A14" s="13"/>
      <c r="B14" s="7"/>
      <c r="C14" s="12" t="s">
        <v>46</v>
      </c>
      <c r="D14" s="6" t="s">
        <v>42</v>
      </c>
      <c r="E14" s="8" t="s">
        <v>147</v>
      </c>
      <c r="F14" s="9"/>
      <c r="G14" s="10"/>
      <c r="H14" s="11"/>
      <c r="I14" s="11"/>
      <c r="J14" s="7"/>
      <c r="K14" s="7"/>
      <c r="L14" s="7"/>
    </row>
    <row r="15" spans="1:12" ht="14.25">
      <c r="A15" s="13"/>
      <c r="B15" s="7"/>
      <c r="C15" s="12" t="s">
        <v>47</v>
      </c>
      <c r="D15" s="6" t="s">
        <v>42</v>
      </c>
      <c r="E15" s="8" t="s">
        <v>147</v>
      </c>
      <c r="F15" s="9"/>
      <c r="G15" s="10"/>
      <c r="H15" s="11"/>
      <c r="I15" s="11"/>
      <c r="J15" s="7"/>
      <c r="K15" s="7"/>
      <c r="L15" s="7"/>
    </row>
    <row r="16" spans="1:12" ht="14.25">
      <c r="A16" s="13"/>
      <c r="B16" s="7"/>
      <c r="C16" s="12" t="s">
        <v>48</v>
      </c>
      <c r="D16" s="8" t="s">
        <v>42</v>
      </c>
      <c r="E16" s="8" t="s">
        <v>147</v>
      </c>
      <c r="F16" s="9"/>
      <c r="G16" s="10"/>
      <c r="H16" s="11"/>
      <c r="I16" s="11"/>
      <c r="J16" s="7"/>
      <c r="K16" s="7"/>
      <c r="L16" s="7"/>
    </row>
    <row r="17" spans="1:12" ht="14.25">
      <c r="A17" s="13">
        <v>4</v>
      </c>
      <c r="B17" s="7" t="s">
        <v>541</v>
      </c>
      <c r="C17" s="12" t="s">
        <v>49</v>
      </c>
      <c r="D17" s="8" t="s">
        <v>544</v>
      </c>
      <c r="E17" s="8" t="s">
        <v>545</v>
      </c>
      <c r="F17" s="9">
        <v>237755</v>
      </c>
      <c r="G17" s="10" t="s">
        <v>50</v>
      </c>
      <c r="H17" s="11" t="s">
        <v>51</v>
      </c>
      <c r="I17" s="11" t="s">
        <v>28</v>
      </c>
      <c r="J17" s="7" t="s">
        <v>29</v>
      </c>
      <c r="K17" s="7">
        <v>96000</v>
      </c>
      <c r="L17" s="7" t="s">
        <v>52</v>
      </c>
    </row>
    <row r="18" spans="1:12" ht="14.25">
      <c r="A18" s="13"/>
      <c r="B18" s="7"/>
      <c r="C18" s="12" t="s">
        <v>53</v>
      </c>
      <c r="D18" s="8" t="s">
        <v>544</v>
      </c>
      <c r="E18" s="8" t="s">
        <v>545</v>
      </c>
      <c r="F18" s="9"/>
      <c r="G18" s="10"/>
      <c r="H18" s="11"/>
      <c r="I18" s="11"/>
      <c r="J18" s="7"/>
      <c r="K18" s="7"/>
      <c r="L18" s="7"/>
    </row>
    <row r="19" spans="1:12" ht="14.25">
      <c r="A19" s="13">
        <v>5</v>
      </c>
      <c r="B19" s="7" t="s">
        <v>542</v>
      </c>
      <c r="C19" s="12" t="s">
        <v>54</v>
      </c>
      <c r="D19" s="8" t="s">
        <v>518</v>
      </c>
      <c r="E19" s="8" t="s">
        <v>147</v>
      </c>
      <c r="F19" s="9">
        <v>236749</v>
      </c>
      <c r="G19" s="10" t="s">
        <v>55</v>
      </c>
      <c r="H19" s="11" t="s">
        <v>51</v>
      </c>
      <c r="I19" s="11" t="s">
        <v>28</v>
      </c>
      <c r="J19" s="7" t="s">
        <v>29</v>
      </c>
      <c r="K19" s="7">
        <v>96000</v>
      </c>
      <c r="L19" s="7" t="s">
        <v>56</v>
      </c>
    </row>
    <row r="20" spans="1:12" ht="14.25">
      <c r="A20" s="13"/>
      <c r="B20" s="7"/>
      <c r="C20" s="12" t="s">
        <v>57</v>
      </c>
      <c r="D20" s="6" t="s">
        <v>58</v>
      </c>
      <c r="E20" s="14" t="s">
        <v>116</v>
      </c>
      <c r="F20" s="9"/>
      <c r="G20" s="10"/>
      <c r="H20" s="11"/>
      <c r="I20" s="11"/>
      <c r="J20" s="7"/>
      <c r="K20" s="7"/>
      <c r="L20" s="7"/>
    </row>
    <row r="21" spans="1:12" ht="14.25">
      <c r="A21" s="6">
        <v>6</v>
      </c>
      <c r="B21" s="15" t="s">
        <v>543</v>
      </c>
      <c r="C21" s="12" t="s">
        <v>59</v>
      </c>
      <c r="D21" s="8" t="s">
        <v>60</v>
      </c>
      <c r="E21" s="8" t="s">
        <v>147</v>
      </c>
      <c r="F21" s="9">
        <v>236439</v>
      </c>
      <c r="G21" s="16" t="s">
        <v>61</v>
      </c>
      <c r="H21" s="16" t="s">
        <v>62</v>
      </c>
      <c r="I21" s="16" t="s">
        <v>28</v>
      </c>
      <c r="J21" s="6" t="s">
        <v>29</v>
      </c>
      <c r="K21" s="12">
        <v>96000</v>
      </c>
      <c r="L21" s="8" t="s">
        <v>63</v>
      </c>
    </row>
    <row r="22" spans="1:12" ht="14.25">
      <c r="A22" s="6"/>
      <c r="B22" s="15"/>
      <c r="C22" s="16" t="s">
        <v>64</v>
      </c>
      <c r="D22" s="8" t="s">
        <v>60</v>
      </c>
      <c r="E22" s="8" t="s">
        <v>65</v>
      </c>
      <c r="F22" s="12"/>
      <c r="G22" s="12"/>
      <c r="H22" s="12"/>
      <c r="I22" s="12"/>
      <c r="J22" s="6"/>
      <c r="K22" s="12"/>
      <c r="L22" s="15"/>
    </row>
    <row r="23" spans="1:12" ht="14.25">
      <c r="A23" s="6"/>
      <c r="B23" s="15"/>
      <c r="C23" s="16" t="s">
        <v>66</v>
      </c>
      <c r="D23" s="8" t="s">
        <v>42</v>
      </c>
      <c r="E23" s="8" t="s">
        <v>147</v>
      </c>
      <c r="F23" s="16"/>
      <c r="G23" s="16"/>
      <c r="H23" s="16"/>
      <c r="I23" s="16"/>
      <c r="J23" s="6"/>
      <c r="K23" s="12"/>
      <c r="L23" s="15"/>
    </row>
    <row r="24" spans="1:12" ht="14.25">
      <c r="A24" s="6"/>
      <c r="B24" s="17"/>
      <c r="C24" s="16" t="s">
        <v>67</v>
      </c>
      <c r="D24" s="8" t="s">
        <v>68</v>
      </c>
      <c r="E24" s="8" t="s">
        <v>147</v>
      </c>
      <c r="F24" s="16"/>
      <c r="G24" s="16"/>
      <c r="H24" s="16"/>
      <c r="I24" s="16"/>
      <c r="J24" s="6"/>
      <c r="K24" s="12"/>
      <c r="L24" s="15"/>
    </row>
    <row r="25" spans="1:12" ht="14.25">
      <c r="A25" s="6"/>
      <c r="B25" s="17"/>
      <c r="C25" s="16" t="s">
        <v>69</v>
      </c>
      <c r="D25" s="8" t="s">
        <v>40</v>
      </c>
      <c r="E25" s="8" t="s">
        <v>147</v>
      </c>
      <c r="F25" s="16"/>
      <c r="G25" s="16"/>
      <c r="H25" s="16"/>
      <c r="I25" s="16"/>
      <c r="J25" s="6"/>
      <c r="K25" s="12"/>
      <c r="L25" s="15"/>
    </row>
    <row r="26" spans="1:12" ht="14.25">
      <c r="A26" s="246" t="s">
        <v>72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2" ht="14.25">
      <c r="A27" s="18">
        <v>7</v>
      </c>
      <c r="B27" s="19" t="s">
        <v>73</v>
      </c>
      <c r="C27" s="19" t="s">
        <v>74</v>
      </c>
      <c r="D27" s="14" t="s">
        <v>68</v>
      </c>
      <c r="E27" s="14" t="s">
        <v>25</v>
      </c>
      <c r="F27" s="9">
        <v>236439</v>
      </c>
      <c r="G27" s="20">
        <v>3</v>
      </c>
      <c r="H27" s="10" t="s">
        <v>75</v>
      </c>
      <c r="I27" s="20" t="s">
        <v>76</v>
      </c>
      <c r="J27" s="21" t="s">
        <v>29</v>
      </c>
      <c r="K27" s="20">
        <v>96180</v>
      </c>
      <c r="L27" s="14" t="s">
        <v>77</v>
      </c>
    </row>
    <row r="28" spans="1:12" ht="14.25">
      <c r="A28" s="18"/>
      <c r="B28" s="19"/>
      <c r="C28" s="19" t="s">
        <v>78</v>
      </c>
      <c r="D28" s="14" t="s">
        <v>79</v>
      </c>
      <c r="E28" s="8" t="s">
        <v>147</v>
      </c>
      <c r="F28" s="22"/>
      <c r="G28" s="20"/>
      <c r="H28" s="10"/>
      <c r="I28" s="20"/>
      <c r="J28" s="21"/>
      <c r="K28" s="20"/>
      <c r="L28" s="21"/>
    </row>
    <row r="29" spans="1:12" ht="14.25">
      <c r="A29" s="18">
        <v>8</v>
      </c>
      <c r="B29" s="19" t="s">
        <v>80</v>
      </c>
      <c r="C29" s="19" t="s">
        <v>81</v>
      </c>
      <c r="D29" s="14" t="s">
        <v>68</v>
      </c>
      <c r="E29" s="14" t="s">
        <v>25</v>
      </c>
      <c r="F29" s="9">
        <v>236439</v>
      </c>
      <c r="G29" s="20">
        <v>2</v>
      </c>
      <c r="H29" s="10" t="s">
        <v>75</v>
      </c>
      <c r="I29" s="20" t="s">
        <v>76</v>
      </c>
      <c r="J29" s="21" t="s">
        <v>29</v>
      </c>
      <c r="K29" s="20">
        <v>96180</v>
      </c>
      <c r="L29" s="14" t="s">
        <v>82</v>
      </c>
    </row>
    <row r="30" spans="1:12" ht="14.25">
      <c r="A30" s="18"/>
      <c r="B30" s="19"/>
      <c r="C30" s="19" t="s">
        <v>83</v>
      </c>
      <c r="D30" s="14" t="s">
        <v>68</v>
      </c>
      <c r="E30" s="8" t="s">
        <v>147</v>
      </c>
      <c r="F30" s="22"/>
      <c r="G30" s="20"/>
      <c r="H30" s="10"/>
      <c r="I30" s="20"/>
      <c r="J30" s="21"/>
      <c r="K30" s="20"/>
      <c r="L30" s="14"/>
    </row>
    <row r="31" spans="1:12" ht="14.25">
      <c r="A31" s="18"/>
      <c r="B31" s="19"/>
      <c r="C31" s="19" t="s">
        <v>84</v>
      </c>
      <c r="D31" s="14" t="s">
        <v>68</v>
      </c>
      <c r="E31" s="14" t="s">
        <v>116</v>
      </c>
      <c r="F31" s="20"/>
      <c r="G31" s="20"/>
      <c r="H31" s="20"/>
      <c r="I31" s="20"/>
      <c r="J31" s="21"/>
      <c r="K31" s="20"/>
      <c r="L31" s="21"/>
    </row>
    <row r="32" spans="1:12" ht="14.25">
      <c r="A32" s="18">
        <v>9</v>
      </c>
      <c r="B32" s="19" t="s">
        <v>85</v>
      </c>
      <c r="C32" s="19" t="s">
        <v>86</v>
      </c>
      <c r="D32" s="14" t="s">
        <v>79</v>
      </c>
      <c r="E32" s="14" t="s">
        <v>87</v>
      </c>
      <c r="F32" s="9">
        <v>236439</v>
      </c>
      <c r="G32" s="20">
        <v>8</v>
      </c>
      <c r="H32" s="10" t="s">
        <v>75</v>
      </c>
      <c r="I32" s="20" t="s">
        <v>76</v>
      </c>
      <c r="J32" s="21" t="s">
        <v>29</v>
      </c>
      <c r="K32" s="20">
        <v>96180</v>
      </c>
      <c r="L32" s="21"/>
    </row>
    <row r="33" spans="1:12" ht="14.25">
      <c r="A33" s="18"/>
      <c r="B33" s="19"/>
      <c r="C33" s="19" t="s">
        <v>88</v>
      </c>
      <c r="D33" s="14" t="s">
        <v>68</v>
      </c>
      <c r="E33" s="8" t="s">
        <v>147</v>
      </c>
      <c r="F33" s="22"/>
      <c r="G33" s="20"/>
      <c r="H33" s="10"/>
      <c r="I33" s="20"/>
      <c r="J33" s="21"/>
      <c r="K33" s="20"/>
      <c r="L33" s="14" t="s">
        <v>89</v>
      </c>
    </row>
    <row r="34" spans="1:12" ht="14.25">
      <c r="A34" s="18">
        <v>10</v>
      </c>
      <c r="B34" s="19" t="s">
        <v>90</v>
      </c>
      <c r="C34" s="19" t="s">
        <v>91</v>
      </c>
      <c r="D34" s="14" t="s">
        <v>60</v>
      </c>
      <c r="E34" s="8" t="s">
        <v>147</v>
      </c>
      <c r="F34" s="9">
        <v>236439</v>
      </c>
      <c r="G34" s="20">
        <v>4</v>
      </c>
      <c r="H34" s="10" t="s">
        <v>76</v>
      </c>
      <c r="I34" s="20" t="s">
        <v>76</v>
      </c>
      <c r="J34" s="21" t="s">
        <v>29</v>
      </c>
      <c r="K34" s="20">
        <v>96180</v>
      </c>
      <c r="L34" s="21"/>
    </row>
    <row r="35" spans="1:12" ht="14.25">
      <c r="A35" s="18"/>
      <c r="B35" s="19"/>
      <c r="C35" s="19" t="s">
        <v>92</v>
      </c>
      <c r="D35" s="14" t="s">
        <v>68</v>
      </c>
      <c r="E35" s="14" t="s">
        <v>116</v>
      </c>
      <c r="F35" s="22"/>
      <c r="G35" s="20"/>
      <c r="H35" s="10"/>
      <c r="I35" s="20"/>
      <c r="J35" s="21"/>
      <c r="K35" s="20"/>
      <c r="L35" s="14" t="s">
        <v>93</v>
      </c>
    </row>
    <row r="36" spans="1:12" ht="14.25">
      <c r="A36" s="18">
        <v>11</v>
      </c>
      <c r="B36" s="19" t="s">
        <v>94</v>
      </c>
      <c r="C36" s="19" t="s">
        <v>95</v>
      </c>
      <c r="D36" s="14" t="s">
        <v>60</v>
      </c>
      <c r="E36" s="14" t="s">
        <v>96</v>
      </c>
      <c r="F36" s="9">
        <v>236439</v>
      </c>
      <c r="G36" s="20">
        <v>1</v>
      </c>
      <c r="H36" s="10" t="s">
        <v>97</v>
      </c>
      <c r="I36" s="20" t="s">
        <v>76</v>
      </c>
      <c r="J36" s="21" t="s">
        <v>29</v>
      </c>
      <c r="K36" s="20">
        <v>96180</v>
      </c>
      <c r="L36" s="14" t="s">
        <v>98</v>
      </c>
    </row>
    <row r="37" spans="1:12" ht="14.25">
      <c r="A37" s="18"/>
      <c r="B37" s="19"/>
      <c r="C37" s="19" t="s">
        <v>99</v>
      </c>
      <c r="D37" s="14" t="s">
        <v>68</v>
      </c>
      <c r="E37" s="8" t="s">
        <v>147</v>
      </c>
      <c r="F37" s="22"/>
      <c r="G37" s="20"/>
      <c r="H37" s="10"/>
      <c r="I37" s="20"/>
      <c r="J37" s="21"/>
      <c r="K37" s="20"/>
      <c r="L37" s="14"/>
    </row>
    <row r="38" spans="1:12" ht="14.25">
      <c r="A38" s="18">
        <v>12</v>
      </c>
      <c r="B38" s="19" t="s">
        <v>100</v>
      </c>
      <c r="C38" s="17" t="s">
        <v>101</v>
      </c>
      <c r="D38" s="8" t="s">
        <v>518</v>
      </c>
      <c r="E38" s="8" t="s">
        <v>147</v>
      </c>
      <c r="F38" s="9">
        <v>236439</v>
      </c>
      <c r="G38" s="20">
        <v>1</v>
      </c>
      <c r="H38" s="20" t="s">
        <v>102</v>
      </c>
      <c r="I38" s="20" t="s">
        <v>76</v>
      </c>
      <c r="J38" s="21" t="s">
        <v>29</v>
      </c>
      <c r="K38" s="20">
        <v>96180</v>
      </c>
      <c r="L38" s="21">
        <v>862978090</v>
      </c>
    </row>
    <row r="39" spans="1:12" ht="14.25">
      <c r="A39" s="18"/>
      <c r="B39" s="17"/>
      <c r="C39" s="17" t="s">
        <v>103</v>
      </c>
      <c r="D39" s="8" t="s">
        <v>104</v>
      </c>
      <c r="E39" s="8" t="s">
        <v>147</v>
      </c>
      <c r="F39" s="20"/>
      <c r="G39" s="20"/>
      <c r="H39" s="20"/>
      <c r="I39" s="20"/>
      <c r="J39" s="21"/>
      <c r="K39" s="20"/>
      <c r="L39" s="21"/>
    </row>
    <row r="40" spans="1:12" ht="14.25">
      <c r="A40" s="245" t="s">
        <v>111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</row>
    <row r="41" spans="1:12" ht="14.25">
      <c r="A41" s="18">
        <v>13</v>
      </c>
      <c r="B41" s="19" t="s">
        <v>107</v>
      </c>
      <c r="C41" s="19" t="s">
        <v>108</v>
      </c>
      <c r="D41" s="14" t="s">
        <v>68</v>
      </c>
      <c r="E41" s="8" t="s">
        <v>147</v>
      </c>
      <c r="F41" s="9">
        <v>236439</v>
      </c>
      <c r="G41" s="20" t="s">
        <v>109</v>
      </c>
      <c r="H41" s="10" t="s">
        <v>110</v>
      </c>
      <c r="I41" s="20" t="s">
        <v>111</v>
      </c>
      <c r="J41" s="21" t="s">
        <v>29</v>
      </c>
      <c r="K41" s="20">
        <v>96170</v>
      </c>
      <c r="L41" s="14" t="s">
        <v>112</v>
      </c>
    </row>
    <row r="42" spans="1:12" ht="14.25">
      <c r="A42" s="18"/>
      <c r="B42" s="19"/>
      <c r="C42" s="19" t="s">
        <v>113</v>
      </c>
      <c r="D42" s="14" t="s">
        <v>68</v>
      </c>
      <c r="E42" s="8" t="s">
        <v>147</v>
      </c>
      <c r="F42" s="22"/>
      <c r="G42" s="20"/>
      <c r="H42" s="10"/>
      <c r="I42" s="20"/>
      <c r="J42" s="21"/>
      <c r="K42" s="20"/>
      <c r="L42" s="14"/>
    </row>
    <row r="43" spans="1:12" ht="14.25">
      <c r="A43" s="18">
        <v>14</v>
      </c>
      <c r="B43" s="19" t="s">
        <v>114</v>
      </c>
      <c r="C43" s="19" t="s">
        <v>115</v>
      </c>
      <c r="D43" s="21" t="s">
        <v>40</v>
      </c>
      <c r="E43" s="14" t="s">
        <v>116</v>
      </c>
      <c r="F43" s="9">
        <v>237327</v>
      </c>
      <c r="G43" s="20" t="s">
        <v>117</v>
      </c>
      <c r="H43" s="10" t="s">
        <v>110</v>
      </c>
      <c r="I43" s="20" t="s">
        <v>111</v>
      </c>
      <c r="J43" s="21" t="s">
        <v>29</v>
      </c>
      <c r="K43" s="20">
        <v>96170</v>
      </c>
      <c r="L43" s="14" t="s">
        <v>118</v>
      </c>
    </row>
    <row r="44" spans="1:12" ht="14.25">
      <c r="A44" s="18"/>
      <c r="B44" s="19"/>
      <c r="C44" s="19" t="s">
        <v>119</v>
      </c>
      <c r="D44" s="14" t="s">
        <v>25</v>
      </c>
      <c r="E44" s="8" t="s">
        <v>147</v>
      </c>
      <c r="F44" s="22"/>
      <c r="G44" s="20"/>
      <c r="H44" s="10"/>
      <c r="I44" s="20"/>
      <c r="J44" s="21"/>
      <c r="K44" s="20"/>
      <c r="L44" s="14"/>
    </row>
    <row r="45" spans="1:12" ht="14.25">
      <c r="A45" s="18"/>
      <c r="B45" s="19"/>
      <c r="C45" s="19" t="s">
        <v>120</v>
      </c>
      <c r="D45" s="14" t="s">
        <v>25</v>
      </c>
      <c r="E45" s="14" t="s">
        <v>116</v>
      </c>
      <c r="F45" s="22"/>
      <c r="G45" s="20"/>
      <c r="H45" s="10"/>
      <c r="I45" s="20"/>
      <c r="J45" s="21"/>
      <c r="K45" s="20"/>
      <c r="L45" s="14"/>
    </row>
    <row r="46" spans="1:12" ht="14.25">
      <c r="A46" s="18"/>
      <c r="B46" s="19"/>
      <c r="C46" s="19" t="s">
        <v>555</v>
      </c>
      <c r="D46" s="14" t="s">
        <v>40</v>
      </c>
      <c r="E46" s="8" t="s">
        <v>147</v>
      </c>
      <c r="F46" s="22"/>
      <c r="G46" s="20"/>
      <c r="H46" s="10"/>
      <c r="I46" s="20"/>
      <c r="J46" s="21"/>
      <c r="K46" s="20"/>
      <c r="L46" s="14"/>
    </row>
    <row r="47" spans="1:12" ht="14.25">
      <c r="A47" s="18">
        <v>15</v>
      </c>
      <c r="B47" s="19" t="s">
        <v>121</v>
      </c>
      <c r="C47" s="19" t="s">
        <v>122</v>
      </c>
      <c r="D47" s="14" t="s">
        <v>68</v>
      </c>
      <c r="E47" s="8" t="s">
        <v>147</v>
      </c>
      <c r="F47" s="9">
        <v>236439</v>
      </c>
      <c r="G47" s="20" t="s">
        <v>123</v>
      </c>
      <c r="H47" s="10" t="s">
        <v>110</v>
      </c>
      <c r="I47" s="20" t="s">
        <v>111</v>
      </c>
      <c r="J47" s="21" t="s">
        <v>29</v>
      </c>
      <c r="K47" s="20">
        <v>96170</v>
      </c>
      <c r="L47" s="14" t="s">
        <v>124</v>
      </c>
    </row>
    <row r="48" spans="1:12" ht="14.25">
      <c r="A48" s="18"/>
      <c r="B48" s="19"/>
      <c r="C48" s="19" t="s">
        <v>125</v>
      </c>
      <c r="D48" s="14" t="s">
        <v>104</v>
      </c>
      <c r="E48" s="8" t="s">
        <v>147</v>
      </c>
      <c r="F48" s="22"/>
      <c r="G48" s="20"/>
      <c r="H48" s="10"/>
      <c r="I48" s="20"/>
      <c r="J48" s="21"/>
      <c r="K48" s="12"/>
      <c r="L48" s="14"/>
    </row>
    <row r="49" spans="1:12" ht="14.25">
      <c r="A49" s="18"/>
      <c r="B49" s="19"/>
      <c r="C49" s="19" t="s">
        <v>126</v>
      </c>
      <c r="D49" s="14" t="s">
        <v>40</v>
      </c>
      <c r="E49" s="8" t="s">
        <v>147</v>
      </c>
      <c r="F49" s="22"/>
      <c r="G49" s="20"/>
      <c r="H49" s="10"/>
      <c r="I49" s="20"/>
      <c r="J49" s="21"/>
      <c r="K49" s="20"/>
      <c r="L49" s="14"/>
    </row>
    <row r="50" spans="1:12" ht="14.25">
      <c r="A50" s="18"/>
      <c r="B50" s="19"/>
      <c r="C50" s="19" t="s">
        <v>127</v>
      </c>
      <c r="D50" s="14" t="s">
        <v>25</v>
      </c>
      <c r="E50" s="8" t="s">
        <v>147</v>
      </c>
      <c r="F50" s="22"/>
      <c r="G50" s="20"/>
      <c r="H50" s="10"/>
      <c r="I50" s="20"/>
      <c r="J50" s="21"/>
      <c r="K50" s="20"/>
      <c r="L50" s="14"/>
    </row>
    <row r="51" spans="1:12" ht="14.25">
      <c r="A51" s="18"/>
      <c r="B51" s="19"/>
      <c r="C51" s="19" t="s">
        <v>128</v>
      </c>
      <c r="D51" s="21" t="s">
        <v>25</v>
      </c>
      <c r="E51" s="8" t="s">
        <v>147</v>
      </c>
      <c r="F51" s="20"/>
      <c r="G51" s="20"/>
      <c r="H51" s="20"/>
      <c r="I51" s="10"/>
      <c r="J51" s="14"/>
      <c r="K51" s="10"/>
      <c r="L51" s="21"/>
    </row>
    <row r="52" spans="1:12" ht="14.25">
      <c r="A52" s="18">
        <v>16</v>
      </c>
      <c r="B52" s="19" t="s">
        <v>129</v>
      </c>
      <c r="C52" s="23" t="s">
        <v>130</v>
      </c>
      <c r="D52" s="14" t="s">
        <v>60</v>
      </c>
      <c r="E52" s="8" t="s">
        <v>147</v>
      </c>
      <c r="F52" s="9">
        <v>237741</v>
      </c>
      <c r="G52" s="20">
        <v>1</v>
      </c>
      <c r="H52" s="10" t="s">
        <v>131</v>
      </c>
      <c r="I52" s="20" t="s">
        <v>111</v>
      </c>
      <c r="J52" s="21" t="s">
        <v>29</v>
      </c>
      <c r="K52" s="20">
        <v>96170</v>
      </c>
      <c r="L52" s="14" t="s">
        <v>132</v>
      </c>
    </row>
    <row r="53" spans="1:12" ht="14.25">
      <c r="A53" s="18"/>
      <c r="B53" s="23"/>
      <c r="C53" s="19" t="s">
        <v>133</v>
      </c>
      <c r="D53" s="8" t="s">
        <v>518</v>
      </c>
      <c r="E53" s="8" t="s">
        <v>147</v>
      </c>
      <c r="F53" s="10"/>
      <c r="G53" s="20"/>
      <c r="H53" s="10"/>
      <c r="I53" s="20"/>
      <c r="J53" s="21"/>
      <c r="K53" s="20"/>
      <c r="L53" s="14"/>
    </row>
    <row r="54" spans="1:12" ht="14.25">
      <c r="A54" s="18"/>
      <c r="B54" s="23"/>
      <c r="C54" s="19" t="s">
        <v>134</v>
      </c>
      <c r="D54" s="14" t="s">
        <v>25</v>
      </c>
      <c r="E54" s="8" t="s">
        <v>147</v>
      </c>
      <c r="F54" s="10"/>
      <c r="G54" s="20"/>
      <c r="H54" s="10"/>
      <c r="I54" s="20"/>
      <c r="J54" s="21"/>
      <c r="K54" s="20"/>
      <c r="L54" s="14"/>
    </row>
    <row r="55" spans="1:12" ht="14.25">
      <c r="A55" s="24">
        <v>17</v>
      </c>
      <c r="B55" s="19" t="s">
        <v>135</v>
      </c>
      <c r="C55" s="19" t="s">
        <v>136</v>
      </c>
      <c r="D55" s="14" t="s">
        <v>104</v>
      </c>
      <c r="E55" s="8" t="s">
        <v>147</v>
      </c>
      <c r="F55" s="9">
        <v>238089</v>
      </c>
      <c r="G55" s="20">
        <v>3</v>
      </c>
      <c r="H55" s="10" t="s">
        <v>137</v>
      </c>
      <c r="I55" s="20" t="s">
        <v>111</v>
      </c>
      <c r="J55" s="21" t="s">
        <v>29</v>
      </c>
      <c r="K55" s="20">
        <v>96170</v>
      </c>
      <c r="L55" s="14" t="s">
        <v>138</v>
      </c>
    </row>
    <row r="56" spans="1:12" ht="14.25">
      <c r="A56" s="24"/>
      <c r="B56" s="19"/>
      <c r="C56" s="19" t="s">
        <v>139</v>
      </c>
      <c r="D56" s="14" t="s">
        <v>68</v>
      </c>
      <c r="E56" s="8" t="s">
        <v>147</v>
      </c>
      <c r="F56" s="22"/>
      <c r="G56" s="20"/>
      <c r="H56" s="10"/>
      <c r="I56" s="20"/>
      <c r="J56" s="21"/>
      <c r="K56" s="20"/>
      <c r="L56" s="14"/>
    </row>
    <row r="57" spans="1:12" ht="28.5">
      <c r="A57" s="18">
        <v>18</v>
      </c>
      <c r="B57" s="25" t="s">
        <v>140</v>
      </c>
      <c r="C57" s="19" t="s">
        <v>141</v>
      </c>
      <c r="D57" s="14" t="s">
        <v>40</v>
      </c>
      <c r="E57" s="14" t="s">
        <v>142</v>
      </c>
      <c r="F57" s="9">
        <v>238846</v>
      </c>
      <c r="G57" s="10" t="s">
        <v>143</v>
      </c>
      <c r="H57" s="10" t="s">
        <v>111</v>
      </c>
      <c r="I57" s="10" t="s">
        <v>111</v>
      </c>
      <c r="J57" s="21" t="s">
        <v>29</v>
      </c>
      <c r="K57" s="20">
        <v>96170</v>
      </c>
      <c r="L57" s="14" t="s">
        <v>144</v>
      </c>
    </row>
    <row r="58" spans="1:12" ht="14.25">
      <c r="A58" s="18"/>
      <c r="B58" s="19" t="s">
        <v>145</v>
      </c>
      <c r="C58" s="19" t="s">
        <v>146</v>
      </c>
      <c r="D58" s="14" t="s">
        <v>25</v>
      </c>
      <c r="E58" s="14" t="s">
        <v>147</v>
      </c>
      <c r="F58" s="10"/>
      <c r="G58" s="10"/>
      <c r="H58" s="10"/>
      <c r="I58" s="10"/>
      <c r="J58" s="21"/>
      <c r="K58" s="20"/>
      <c r="L58" s="14"/>
    </row>
    <row r="59" spans="1:12" ht="14.25">
      <c r="A59" s="18"/>
      <c r="B59" s="19"/>
      <c r="C59" s="19" t="s">
        <v>148</v>
      </c>
      <c r="D59" s="14" t="s">
        <v>149</v>
      </c>
      <c r="E59" s="14" t="s">
        <v>147</v>
      </c>
      <c r="F59" s="10"/>
      <c r="G59" s="10"/>
      <c r="H59" s="10"/>
      <c r="I59" s="10"/>
      <c r="J59" s="21"/>
      <c r="K59" s="20"/>
      <c r="L59" s="14"/>
    </row>
    <row r="60" spans="1:12" ht="14.25">
      <c r="A60" s="18"/>
      <c r="B60" s="19"/>
      <c r="C60" s="19" t="s">
        <v>150</v>
      </c>
      <c r="D60" s="14" t="s">
        <v>68</v>
      </c>
      <c r="E60" s="14" t="s">
        <v>151</v>
      </c>
      <c r="F60" s="10"/>
      <c r="G60" s="10"/>
      <c r="H60" s="10"/>
      <c r="I60" s="10"/>
      <c r="J60" s="21"/>
      <c r="K60" s="20"/>
      <c r="L60" s="14"/>
    </row>
    <row r="61" spans="1:12" ht="23.25" customHeight="1">
      <c r="A61" s="18">
        <v>19</v>
      </c>
      <c r="B61" s="19" t="s">
        <v>154</v>
      </c>
      <c r="C61" s="19" t="s">
        <v>155</v>
      </c>
      <c r="D61" s="14" t="s">
        <v>40</v>
      </c>
      <c r="E61" s="14" t="s">
        <v>116</v>
      </c>
      <c r="F61" s="9">
        <v>237741</v>
      </c>
      <c r="G61" s="20">
        <v>5</v>
      </c>
      <c r="H61" s="10" t="s">
        <v>157</v>
      </c>
      <c r="I61" s="20" t="s">
        <v>158</v>
      </c>
      <c r="J61" s="21" t="s">
        <v>29</v>
      </c>
      <c r="K61" s="20">
        <v>96150</v>
      </c>
      <c r="L61" s="14" t="s">
        <v>159</v>
      </c>
    </row>
    <row r="62" spans="1:12" ht="14.25">
      <c r="A62" s="18"/>
      <c r="B62" s="19"/>
      <c r="C62" s="19" t="s">
        <v>160</v>
      </c>
      <c r="D62" s="14" t="s">
        <v>68</v>
      </c>
      <c r="E62" s="8" t="s">
        <v>147</v>
      </c>
      <c r="F62" s="20"/>
      <c r="G62" s="20"/>
      <c r="H62" s="20"/>
      <c r="I62" s="20"/>
      <c r="J62" s="21"/>
      <c r="K62" s="20"/>
      <c r="L62" s="14"/>
    </row>
    <row r="63" spans="1:12" ht="14.25">
      <c r="A63" s="18"/>
      <c r="B63" s="19"/>
      <c r="C63" s="19" t="s">
        <v>161</v>
      </c>
      <c r="D63" s="21" t="s">
        <v>68</v>
      </c>
      <c r="E63" s="8" t="s">
        <v>147</v>
      </c>
      <c r="F63" s="10"/>
      <c r="G63" s="20"/>
      <c r="H63" s="10"/>
      <c r="I63" s="20"/>
      <c r="J63" s="21"/>
      <c r="K63" s="20"/>
      <c r="L63" s="21"/>
    </row>
    <row r="64" spans="1:12" ht="14.25">
      <c r="A64" s="18"/>
      <c r="B64" s="19"/>
      <c r="C64" s="19" t="s">
        <v>162</v>
      </c>
      <c r="D64" s="21" t="s">
        <v>68</v>
      </c>
      <c r="E64" s="14" t="s">
        <v>116</v>
      </c>
      <c r="F64" s="20"/>
      <c r="G64" s="20"/>
      <c r="H64" s="20"/>
      <c r="I64" s="20"/>
      <c r="J64" s="21"/>
      <c r="K64" s="20"/>
      <c r="L64" s="21"/>
    </row>
    <row r="65" spans="1:12" ht="14.25">
      <c r="A65" s="18">
        <v>20</v>
      </c>
      <c r="B65" s="19" t="s">
        <v>163</v>
      </c>
      <c r="C65" s="19" t="s">
        <v>164</v>
      </c>
      <c r="D65" s="14" t="s">
        <v>60</v>
      </c>
      <c r="E65" s="14" t="s">
        <v>87</v>
      </c>
      <c r="F65" s="9">
        <v>236439</v>
      </c>
      <c r="G65" s="20">
        <v>3</v>
      </c>
      <c r="H65" s="10" t="s">
        <v>165</v>
      </c>
      <c r="I65" s="20" t="s">
        <v>158</v>
      </c>
      <c r="J65" s="21" t="s">
        <v>29</v>
      </c>
      <c r="K65" s="20">
        <v>96150</v>
      </c>
      <c r="L65" s="14" t="s">
        <v>166</v>
      </c>
    </row>
    <row r="66" spans="1:12" ht="14.25">
      <c r="A66" s="18"/>
      <c r="B66" s="19"/>
      <c r="C66" s="19" t="s">
        <v>167</v>
      </c>
      <c r="D66" s="14" t="s">
        <v>40</v>
      </c>
      <c r="E66" s="14" t="s">
        <v>87</v>
      </c>
      <c r="F66" s="22"/>
      <c r="G66" s="20"/>
      <c r="H66" s="10"/>
      <c r="I66" s="20"/>
      <c r="J66" s="21"/>
      <c r="K66" s="20"/>
      <c r="L66" s="14"/>
    </row>
    <row r="67" spans="1:12" ht="14.25">
      <c r="A67" s="18"/>
      <c r="B67" s="19"/>
      <c r="C67" s="19"/>
      <c r="D67" s="21"/>
      <c r="E67" s="21"/>
      <c r="F67" s="20"/>
      <c r="G67" s="20"/>
      <c r="H67" s="20"/>
      <c r="I67" s="20"/>
      <c r="J67" s="21"/>
      <c r="K67" s="20"/>
      <c r="L67" s="21"/>
    </row>
    <row r="68" spans="1:12" ht="14.25">
      <c r="A68" s="18">
        <v>21</v>
      </c>
      <c r="B68" s="19" t="s">
        <v>168</v>
      </c>
      <c r="C68" s="19" t="s">
        <v>169</v>
      </c>
      <c r="D68" s="21" t="s">
        <v>68</v>
      </c>
      <c r="E68" s="8" t="s">
        <v>147</v>
      </c>
      <c r="F68" s="9">
        <v>236439</v>
      </c>
      <c r="G68" s="20">
        <v>7</v>
      </c>
      <c r="H68" s="10" t="s">
        <v>165</v>
      </c>
      <c r="I68" s="20" t="s">
        <v>158</v>
      </c>
      <c r="J68" s="21" t="s">
        <v>29</v>
      </c>
      <c r="K68" s="20">
        <v>96150</v>
      </c>
      <c r="L68" s="21" t="s">
        <v>170</v>
      </c>
    </row>
    <row r="69" spans="1:12" ht="14.25">
      <c r="A69" s="18"/>
      <c r="B69" s="19"/>
      <c r="C69" s="19" t="s">
        <v>171</v>
      </c>
      <c r="D69" s="14" t="s">
        <v>104</v>
      </c>
      <c r="E69" s="14" t="s">
        <v>25</v>
      </c>
      <c r="F69" s="22"/>
      <c r="G69" s="20"/>
      <c r="H69" s="10"/>
      <c r="I69" s="20"/>
      <c r="J69" s="21"/>
      <c r="K69" s="20"/>
      <c r="L69" s="14"/>
    </row>
    <row r="70" spans="1:12" ht="14.25">
      <c r="A70" s="18"/>
      <c r="B70" s="19"/>
      <c r="C70" s="19" t="s">
        <v>172</v>
      </c>
      <c r="D70" s="14" t="s">
        <v>68</v>
      </c>
      <c r="E70" s="8" t="s">
        <v>147</v>
      </c>
      <c r="F70" s="20"/>
      <c r="G70" s="20"/>
      <c r="H70" s="20"/>
      <c r="I70" s="20"/>
      <c r="J70" s="21"/>
      <c r="K70" s="20"/>
      <c r="L70" s="14"/>
    </row>
    <row r="71" spans="1:12" ht="14.25">
      <c r="A71" s="18">
        <v>22</v>
      </c>
      <c r="B71" s="19" t="s">
        <v>173</v>
      </c>
      <c r="C71" s="19" t="s">
        <v>174</v>
      </c>
      <c r="D71" s="21" t="s">
        <v>104</v>
      </c>
      <c r="E71" s="14" t="s">
        <v>116</v>
      </c>
      <c r="F71" s="9">
        <v>236439</v>
      </c>
      <c r="G71" s="20">
        <v>6</v>
      </c>
      <c r="H71" s="10" t="s">
        <v>175</v>
      </c>
      <c r="I71" s="20" t="s">
        <v>158</v>
      </c>
      <c r="J71" s="21" t="s">
        <v>29</v>
      </c>
      <c r="K71" s="20">
        <v>96150</v>
      </c>
      <c r="L71" s="21" t="s">
        <v>176</v>
      </c>
    </row>
    <row r="72" spans="1:12" ht="14.25">
      <c r="A72" s="18"/>
      <c r="B72" s="19"/>
      <c r="C72" s="19" t="s">
        <v>177</v>
      </c>
      <c r="D72" s="21" t="s">
        <v>68</v>
      </c>
      <c r="E72" s="14" t="s">
        <v>116</v>
      </c>
      <c r="F72" s="20"/>
      <c r="G72" s="20"/>
      <c r="H72" s="20"/>
      <c r="I72" s="20"/>
      <c r="J72" s="21"/>
      <c r="K72" s="20"/>
      <c r="L72" s="21"/>
    </row>
    <row r="73" spans="1:12" ht="14.25">
      <c r="A73" s="18"/>
      <c r="B73" s="19"/>
      <c r="C73" s="19" t="s">
        <v>178</v>
      </c>
      <c r="D73" s="21" t="s">
        <v>68</v>
      </c>
      <c r="E73" s="21" t="s">
        <v>179</v>
      </c>
      <c r="F73" s="22"/>
      <c r="G73" s="20"/>
      <c r="H73" s="10"/>
      <c r="I73" s="20"/>
      <c r="J73" s="21"/>
      <c r="K73" s="20"/>
      <c r="L73" s="21"/>
    </row>
    <row r="74" spans="1:12" ht="14.25">
      <c r="A74" s="18"/>
      <c r="B74" s="19"/>
      <c r="C74" s="19" t="s">
        <v>180</v>
      </c>
      <c r="D74" s="14" t="s">
        <v>68</v>
      </c>
      <c r="E74" s="14" t="s">
        <v>181</v>
      </c>
      <c r="F74" s="10"/>
      <c r="G74" s="10"/>
      <c r="H74" s="10"/>
      <c r="I74" s="10"/>
      <c r="J74" s="14"/>
      <c r="K74" s="10"/>
      <c r="L74" s="14"/>
    </row>
    <row r="75" spans="1:12" ht="14.25">
      <c r="A75" s="18"/>
      <c r="B75" s="19"/>
      <c r="C75" s="19"/>
      <c r="D75" s="14"/>
      <c r="E75" s="14"/>
      <c r="F75" s="10"/>
      <c r="G75" s="10"/>
      <c r="H75" s="10"/>
      <c r="I75" s="10"/>
      <c r="J75" s="14"/>
      <c r="K75" s="10"/>
      <c r="L75" s="14"/>
    </row>
    <row r="76" spans="1:12" ht="14.25">
      <c r="A76" s="18">
        <v>23</v>
      </c>
      <c r="B76" s="19" t="s">
        <v>182</v>
      </c>
      <c r="C76" s="19" t="s">
        <v>183</v>
      </c>
      <c r="D76" s="14"/>
      <c r="E76" s="14"/>
      <c r="F76" s="9">
        <v>236439</v>
      </c>
      <c r="G76" s="10">
        <v>3</v>
      </c>
      <c r="H76" s="10" t="s">
        <v>165</v>
      </c>
      <c r="I76" s="10" t="s">
        <v>158</v>
      </c>
      <c r="J76" s="21" t="s">
        <v>29</v>
      </c>
      <c r="K76" s="20">
        <v>96150</v>
      </c>
      <c r="L76" s="14" t="s">
        <v>184</v>
      </c>
    </row>
    <row r="77" spans="1:12" ht="14.25">
      <c r="A77" s="18"/>
      <c r="B77" s="19"/>
      <c r="C77" s="19" t="s">
        <v>185</v>
      </c>
      <c r="D77" s="14" t="s">
        <v>40</v>
      </c>
      <c r="E77" s="8" t="s">
        <v>147</v>
      </c>
      <c r="F77" s="10"/>
      <c r="G77" s="10"/>
      <c r="H77" s="10"/>
      <c r="I77" s="10"/>
      <c r="J77" s="14"/>
      <c r="K77" s="10"/>
      <c r="L77" s="14"/>
    </row>
    <row r="78" spans="1:12" ht="14.25">
      <c r="A78" s="18"/>
      <c r="B78" s="19"/>
      <c r="C78" s="19"/>
      <c r="D78" s="14"/>
      <c r="E78" s="14"/>
      <c r="F78" s="10"/>
      <c r="G78" s="10"/>
      <c r="H78" s="10"/>
      <c r="I78" s="10"/>
      <c r="J78" s="14"/>
      <c r="K78" s="10"/>
      <c r="L78" s="14"/>
    </row>
    <row r="79" spans="1:12" ht="14.25">
      <c r="A79" s="18">
        <v>24</v>
      </c>
      <c r="B79" s="19" t="s">
        <v>186</v>
      </c>
      <c r="C79" s="19" t="s">
        <v>187</v>
      </c>
      <c r="D79" s="14" t="s">
        <v>40</v>
      </c>
      <c r="E79" s="14" t="s">
        <v>188</v>
      </c>
      <c r="F79" s="10"/>
      <c r="G79" s="10">
        <v>1</v>
      </c>
      <c r="H79" s="10" t="s">
        <v>189</v>
      </c>
      <c r="I79" s="10" t="s">
        <v>158</v>
      </c>
      <c r="J79" s="21" t="s">
        <v>29</v>
      </c>
      <c r="K79" s="20">
        <v>96150</v>
      </c>
      <c r="L79" s="14" t="s">
        <v>190</v>
      </c>
    </row>
    <row r="80" spans="1:12" ht="14.25">
      <c r="A80" s="18"/>
      <c r="B80" s="19"/>
      <c r="C80" s="19" t="s">
        <v>191</v>
      </c>
      <c r="D80" s="14" t="s">
        <v>25</v>
      </c>
      <c r="E80" s="14" t="s">
        <v>116</v>
      </c>
      <c r="F80" s="10"/>
      <c r="G80" s="10"/>
      <c r="H80" s="10"/>
      <c r="I80" s="10"/>
      <c r="J80" s="14"/>
      <c r="K80" s="10"/>
      <c r="L80" s="14"/>
    </row>
    <row r="81" spans="1:12" ht="14.25">
      <c r="A81" s="18"/>
      <c r="B81" s="19"/>
      <c r="C81" s="19" t="s">
        <v>192</v>
      </c>
      <c r="D81" s="14" t="s">
        <v>60</v>
      </c>
      <c r="E81" s="14" t="s">
        <v>116</v>
      </c>
      <c r="F81" s="10"/>
      <c r="G81" s="10"/>
      <c r="H81" s="10"/>
      <c r="I81" s="10"/>
      <c r="J81" s="14"/>
      <c r="K81" s="10"/>
      <c r="L81" s="14"/>
    </row>
    <row r="82" spans="1:12" ht="14.25">
      <c r="A82" s="18"/>
      <c r="B82" s="19"/>
      <c r="C82" s="19"/>
      <c r="D82" s="14"/>
      <c r="E82" s="14"/>
      <c r="F82" s="10"/>
      <c r="G82" s="10"/>
      <c r="H82" s="10"/>
      <c r="I82" s="10"/>
      <c r="J82" s="14"/>
      <c r="K82" s="10"/>
      <c r="L82" s="14"/>
    </row>
    <row r="83" spans="1:12" ht="14.25">
      <c r="A83" s="18">
        <v>25</v>
      </c>
      <c r="B83" s="19" t="s">
        <v>193</v>
      </c>
      <c r="C83" s="19" t="s">
        <v>194</v>
      </c>
      <c r="D83" s="21" t="s">
        <v>104</v>
      </c>
      <c r="E83" s="8" t="s">
        <v>147</v>
      </c>
      <c r="F83" s="9">
        <v>236439</v>
      </c>
      <c r="G83" s="20">
        <v>2</v>
      </c>
      <c r="H83" s="10" t="s">
        <v>195</v>
      </c>
      <c r="I83" s="20" t="s">
        <v>196</v>
      </c>
      <c r="J83" s="21" t="s">
        <v>29</v>
      </c>
      <c r="K83" s="20">
        <v>96160</v>
      </c>
      <c r="L83" s="21"/>
    </row>
    <row r="84" spans="1:12" ht="14.25">
      <c r="A84" s="18"/>
      <c r="B84" s="19"/>
      <c r="C84" s="19" t="s">
        <v>197</v>
      </c>
      <c r="D84" s="21" t="s">
        <v>104</v>
      </c>
      <c r="E84" s="8" t="s">
        <v>147</v>
      </c>
      <c r="F84" s="20"/>
      <c r="G84" s="20"/>
      <c r="H84" s="20"/>
      <c r="I84" s="20"/>
      <c r="J84" s="21"/>
      <c r="K84" s="20"/>
      <c r="L84" s="21"/>
    </row>
    <row r="85" spans="1:12" ht="14.25">
      <c r="A85" s="18"/>
      <c r="B85" s="19"/>
      <c r="C85" s="19" t="s">
        <v>198</v>
      </c>
      <c r="D85" s="21" t="s">
        <v>58</v>
      </c>
      <c r="E85" s="8" t="s">
        <v>147</v>
      </c>
      <c r="F85" s="22"/>
      <c r="G85" s="20"/>
      <c r="H85" s="10"/>
      <c r="I85" s="20"/>
      <c r="J85" s="21"/>
      <c r="K85" s="20"/>
      <c r="L85" s="14"/>
    </row>
    <row r="86" spans="1:12" ht="14.25">
      <c r="A86" s="18"/>
      <c r="B86" s="19"/>
      <c r="C86" s="19" t="s">
        <v>199</v>
      </c>
      <c r="D86" s="14" t="s">
        <v>68</v>
      </c>
      <c r="E86" s="8" t="s">
        <v>147</v>
      </c>
      <c r="F86" s="20"/>
      <c r="G86" s="20"/>
      <c r="H86" s="20"/>
      <c r="I86" s="20"/>
      <c r="J86" s="21"/>
      <c r="K86" s="20"/>
      <c r="L86" s="14" t="s">
        <v>200</v>
      </c>
    </row>
    <row r="87" spans="1:12" ht="14.25">
      <c r="A87" s="18"/>
      <c r="B87" s="19"/>
      <c r="C87" s="19"/>
      <c r="D87" s="14"/>
      <c r="E87" s="14"/>
      <c r="F87" s="20"/>
      <c r="G87" s="20"/>
      <c r="H87" s="20"/>
      <c r="I87" s="20"/>
      <c r="J87" s="21"/>
      <c r="K87" s="20"/>
      <c r="L87" s="14"/>
    </row>
    <row r="88" spans="1:12" ht="14.25">
      <c r="A88" s="18">
        <v>26</v>
      </c>
      <c r="B88" s="19" t="s">
        <v>201</v>
      </c>
      <c r="C88" s="19" t="s">
        <v>202</v>
      </c>
      <c r="D88" s="14" t="s">
        <v>203</v>
      </c>
      <c r="E88" s="21" t="s">
        <v>87</v>
      </c>
      <c r="F88" s="9">
        <v>236439</v>
      </c>
      <c r="G88" s="20">
        <v>2</v>
      </c>
      <c r="H88" s="10" t="s">
        <v>204</v>
      </c>
      <c r="I88" s="20" t="s">
        <v>196</v>
      </c>
      <c r="J88" s="21" t="s">
        <v>29</v>
      </c>
      <c r="K88" s="20">
        <v>96160</v>
      </c>
      <c r="L88" s="21"/>
    </row>
    <row r="89" spans="1:12" ht="14.25">
      <c r="A89" s="18"/>
      <c r="B89" s="19"/>
      <c r="C89" s="19" t="s">
        <v>205</v>
      </c>
      <c r="D89" s="21" t="s">
        <v>68</v>
      </c>
      <c r="E89" s="8" t="s">
        <v>147</v>
      </c>
      <c r="F89" s="20"/>
      <c r="G89" s="20"/>
      <c r="H89" s="20"/>
      <c r="I89" s="20"/>
      <c r="J89" s="21"/>
      <c r="K89" s="20"/>
      <c r="L89" s="21"/>
    </row>
    <row r="90" spans="1:12" ht="14.25">
      <c r="A90" s="18"/>
      <c r="B90" s="19"/>
      <c r="C90" s="19" t="s">
        <v>206</v>
      </c>
      <c r="D90" s="21" t="s">
        <v>104</v>
      </c>
      <c r="E90" s="8" t="s">
        <v>147</v>
      </c>
      <c r="F90" s="22"/>
      <c r="G90" s="20"/>
      <c r="H90" s="10"/>
      <c r="I90" s="20"/>
      <c r="J90" s="21"/>
      <c r="K90" s="20"/>
      <c r="L90" s="14" t="s">
        <v>207</v>
      </c>
    </row>
    <row r="91" spans="1:12" ht="14.25">
      <c r="A91" s="18"/>
      <c r="B91" s="19"/>
      <c r="C91" s="19"/>
      <c r="D91" s="14"/>
      <c r="E91" s="14"/>
      <c r="F91" s="20"/>
      <c r="G91" s="20"/>
      <c r="H91" s="20"/>
      <c r="I91" s="20"/>
      <c r="J91" s="21"/>
      <c r="K91" s="20"/>
      <c r="L91" s="14"/>
    </row>
    <row r="92" spans="1:12" ht="14.25">
      <c r="A92" s="14">
        <v>27</v>
      </c>
      <c r="B92" s="10" t="s">
        <v>208</v>
      </c>
      <c r="C92" s="10" t="s">
        <v>209</v>
      </c>
      <c r="D92" s="14" t="s">
        <v>68</v>
      </c>
      <c r="E92" s="14" t="s">
        <v>116</v>
      </c>
      <c r="F92" s="26" t="s">
        <v>537</v>
      </c>
      <c r="G92" s="10">
        <v>2</v>
      </c>
      <c r="H92" s="10" t="s">
        <v>196</v>
      </c>
      <c r="I92" s="10" t="s">
        <v>196</v>
      </c>
      <c r="J92" s="21" t="s">
        <v>29</v>
      </c>
      <c r="K92" s="20">
        <v>96160</v>
      </c>
      <c r="L92" s="14"/>
    </row>
    <row r="93" spans="1:12" ht="14.25">
      <c r="A93" s="14"/>
      <c r="B93" s="10"/>
      <c r="C93" s="10" t="s">
        <v>210</v>
      </c>
      <c r="D93" s="14" t="s">
        <v>58</v>
      </c>
      <c r="E93" s="14" t="s">
        <v>116</v>
      </c>
      <c r="F93" s="10"/>
      <c r="G93" s="10"/>
      <c r="H93" s="10"/>
      <c r="I93" s="10"/>
      <c r="J93" s="21"/>
      <c r="K93" s="20"/>
      <c r="L93" s="14"/>
    </row>
    <row r="94" spans="1:12" ht="14.25">
      <c r="A94" s="14"/>
      <c r="B94" s="10"/>
      <c r="C94" s="10" t="s">
        <v>211</v>
      </c>
      <c r="D94" s="14" t="s">
        <v>58</v>
      </c>
      <c r="E94" s="14" t="s">
        <v>116</v>
      </c>
      <c r="F94" s="10"/>
      <c r="G94" s="10"/>
      <c r="H94" s="10"/>
      <c r="I94" s="10"/>
      <c r="J94" s="21"/>
      <c r="K94" s="20"/>
      <c r="L94" s="14"/>
    </row>
    <row r="95" spans="1:12" ht="14.25">
      <c r="A95" s="14"/>
      <c r="B95" s="10"/>
      <c r="C95" s="10"/>
      <c r="D95" s="14"/>
      <c r="E95" s="14"/>
      <c r="F95" s="10"/>
      <c r="G95" s="10"/>
      <c r="H95" s="10"/>
      <c r="I95" s="10"/>
      <c r="J95" s="21"/>
      <c r="K95" s="20"/>
      <c r="L95" s="14"/>
    </row>
    <row r="96" spans="1:12" ht="14.25">
      <c r="A96" s="6">
        <v>28</v>
      </c>
      <c r="B96" s="15" t="s">
        <v>534</v>
      </c>
      <c r="C96" s="27" t="s">
        <v>212</v>
      </c>
      <c r="D96" s="28" t="s">
        <v>79</v>
      </c>
      <c r="E96" s="28" t="s">
        <v>87</v>
      </c>
      <c r="F96" s="26" t="s">
        <v>213</v>
      </c>
      <c r="G96" s="12" t="s">
        <v>214</v>
      </c>
      <c r="H96" s="12" t="s">
        <v>215</v>
      </c>
      <c r="I96" s="12" t="s">
        <v>216</v>
      </c>
      <c r="J96" s="6" t="s">
        <v>29</v>
      </c>
      <c r="K96" s="12">
        <v>96120</v>
      </c>
      <c r="L96" s="15" t="s">
        <v>217</v>
      </c>
    </row>
    <row r="97" spans="1:12" ht="14.25">
      <c r="A97" s="6"/>
      <c r="B97" s="15"/>
      <c r="C97" s="27" t="s">
        <v>218</v>
      </c>
      <c r="D97" s="29" t="s">
        <v>40</v>
      </c>
      <c r="E97" s="29" t="s">
        <v>219</v>
      </c>
      <c r="F97" s="26"/>
      <c r="G97" s="12"/>
      <c r="H97" s="12"/>
      <c r="I97" s="12"/>
      <c r="J97" s="6"/>
      <c r="K97" s="12"/>
      <c r="L97" s="15"/>
    </row>
    <row r="98" spans="1:12" ht="14.25">
      <c r="A98" s="6"/>
      <c r="B98" s="15"/>
      <c r="C98" s="27" t="s">
        <v>220</v>
      </c>
      <c r="D98" s="29" t="s">
        <v>40</v>
      </c>
      <c r="E98" s="29" t="s">
        <v>219</v>
      </c>
      <c r="F98" s="26"/>
      <c r="G98" s="12"/>
      <c r="H98" s="12"/>
      <c r="I98" s="12"/>
      <c r="J98" s="6"/>
      <c r="K98" s="12"/>
      <c r="L98" s="15"/>
    </row>
    <row r="99" spans="1:12" ht="14.25">
      <c r="A99" s="6"/>
      <c r="B99" s="15"/>
      <c r="C99" s="27" t="s">
        <v>221</v>
      </c>
      <c r="D99" s="29" t="s">
        <v>40</v>
      </c>
      <c r="E99" s="29" t="s">
        <v>219</v>
      </c>
      <c r="F99" s="26"/>
      <c r="G99" s="12"/>
      <c r="H99" s="12"/>
      <c r="I99" s="12"/>
      <c r="J99" s="6"/>
      <c r="K99" s="12"/>
      <c r="L99" s="15"/>
    </row>
    <row r="100" spans="1:12" ht="14.25">
      <c r="A100" s="6"/>
      <c r="B100" s="15"/>
      <c r="C100" s="27" t="s">
        <v>222</v>
      </c>
      <c r="D100" s="29" t="s">
        <v>79</v>
      </c>
      <c r="E100" s="29" t="s">
        <v>87</v>
      </c>
      <c r="F100" s="26"/>
      <c r="G100" s="12"/>
      <c r="H100" s="12"/>
      <c r="I100" s="12"/>
      <c r="J100" s="6"/>
      <c r="K100" s="12"/>
      <c r="L100" s="15"/>
    </row>
    <row r="101" spans="1:12" ht="14.25">
      <c r="A101" s="6"/>
      <c r="B101" s="15"/>
      <c r="C101" s="27" t="s">
        <v>223</v>
      </c>
      <c r="D101" s="29" t="s">
        <v>40</v>
      </c>
      <c r="E101" s="29" t="s">
        <v>219</v>
      </c>
      <c r="F101" s="26"/>
      <c r="G101" s="12"/>
      <c r="H101" s="12"/>
      <c r="I101" s="12"/>
      <c r="J101" s="6"/>
      <c r="K101" s="12"/>
      <c r="L101" s="15"/>
    </row>
    <row r="102" spans="1:12" ht="14.25">
      <c r="A102" s="6"/>
      <c r="B102" s="15"/>
      <c r="C102" s="27" t="s">
        <v>224</v>
      </c>
      <c r="D102" s="29" t="s">
        <v>40</v>
      </c>
      <c r="E102" s="29" t="s">
        <v>219</v>
      </c>
      <c r="F102" s="26"/>
      <c r="G102" s="12"/>
      <c r="H102" s="12"/>
      <c r="I102" s="12"/>
      <c r="J102" s="6"/>
      <c r="K102" s="12"/>
      <c r="L102" s="15"/>
    </row>
    <row r="103" spans="1:12" ht="14.25">
      <c r="A103" s="6"/>
      <c r="B103" s="15"/>
      <c r="C103" s="27" t="s">
        <v>225</v>
      </c>
      <c r="D103" s="29" t="s">
        <v>40</v>
      </c>
      <c r="E103" s="29" t="s">
        <v>87</v>
      </c>
      <c r="F103" s="26"/>
      <c r="G103" s="12"/>
      <c r="H103" s="12"/>
      <c r="I103" s="12"/>
      <c r="J103" s="6"/>
      <c r="K103" s="12"/>
      <c r="L103" s="15"/>
    </row>
    <row r="104" spans="1:12" ht="14.25">
      <c r="A104" s="6"/>
      <c r="B104" s="15"/>
      <c r="C104" s="27" t="s">
        <v>226</v>
      </c>
      <c r="D104" s="29" t="s">
        <v>40</v>
      </c>
      <c r="E104" s="29" t="s">
        <v>219</v>
      </c>
      <c r="F104" s="26"/>
      <c r="G104" s="12"/>
      <c r="H104" s="12"/>
      <c r="I104" s="12"/>
      <c r="J104" s="6"/>
      <c r="K104" s="12"/>
      <c r="L104" s="15"/>
    </row>
    <row r="105" spans="1:12" ht="14.25">
      <c r="A105" s="6"/>
      <c r="B105" s="15"/>
      <c r="C105" s="27" t="s">
        <v>227</v>
      </c>
      <c r="D105" s="29" t="s">
        <v>40</v>
      </c>
      <c r="E105" s="29" t="s">
        <v>219</v>
      </c>
      <c r="F105" s="26"/>
      <c r="G105" s="12"/>
      <c r="H105" s="12"/>
      <c r="I105" s="12"/>
      <c r="J105" s="6"/>
      <c r="K105" s="12"/>
      <c r="L105" s="15"/>
    </row>
    <row r="106" spans="1:12" ht="14.25">
      <c r="A106" s="6"/>
      <c r="B106" s="15"/>
      <c r="C106" s="27" t="s">
        <v>228</v>
      </c>
      <c r="D106" s="29" t="s">
        <v>40</v>
      </c>
      <c r="E106" s="29" t="s">
        <v>219</v>
      </c>
      <c r="F106" s="26"/>
      <c r="G106" s="12"/>
      <c r="H106" s="12"/>
      <c r="I106" s="12"/>
      <c r="J106" s="6"/>
      <c r="K106" s="12"/>
      <c r="L106" s="15"/>
    </row>
    <row r="107" spans="1:12" ht="14.25">
      <c r="A107" s="6"/>
      <c r="B107" s="15"/>
      <c r="C107" s="27" t="s">
        <v>229</v>
      </c>
      <c r="D107" s="29" t="s">
        <v>79</v>
      </c>
      <c r="E107" s="29" t="s">
        <v>87</v>
      </c>
      <c r="F107" s="26"/>
      <c r="G107" s="12"/>
      <c r="H107" s="12"/>
      <c r="I107" s="12"/>
      <c r="J107" s="6"/>
      <c r="K107" s="12"/>
      <c r="L107" s="15"/>
    </row>
    <row r="108" spans="1:12" ht="14.25">
      <c r="A108" s="6"/>
      <c r="B108" s="15"/>
      <c r="C108" s="27" t="s">
        <v>230</v>
      </c>
      <c r="D108" s="29" t="s">
        <v>40</v>
      </c>
      <c r="E108" s="29" t="s">
        <v>219</v>
      </c>
      <c r="F108" s="26"/>
      <c r="G108" s="12"/>
      <c r="H108" s="12"/>
      <c r="I108" s="12"/>
      <c r="J108" s="6"/>
      <c r="K108" s="12"/>
      <c r="L108" s="15"/>
    </row>
    <row r="109" spans="1:12" ht="14.25">
      <c r="A109" s="6">
        <v>29</v>
      </c>
      <c r="B109" s="17" t="s">
        <v>276</v>
      </c>
      <c r="C109" s="12" t="s">
        <v>231</v>
      </c>
      <c r="D109" s="28" t="s">
        <v>60</v>
      </c>
      <c r="E109" s="28" t="s">
        <v>87</v>
      </c>
      <c r="F109" s="26" t="s">
        <v>213</v>
      </c>
      <c r="G109" s="12" t="s">
        <v>232</v>
      </c>
      <c r="H109" s="12" t="s">
        <v>233</v>
      </c>
      <c r="I109" s="12" t="s">
        <v>216</v>
      </c>
      <c r="J109" s="6" t="s">
        <v>29</v>
      </c>
      <c r="K109" s="12">
        <v>96120</v>
      </c>
      <c r="L109" s="15" t="s">
        <v>234</v>
      </c>
    </row>
    <row r="110" spans="1:12" ht="14.25">
      <c r="A110" s="6"/>
      <c r="B110" s="17"/>
      <c r="C110" s="12" t="s">
        <v>235</v>
      </c>
      <c r="D110" s="30" t="s">
        <v>60</v>
      </c>
      <c r="E110" s="30" t="s">
        <v>87</v>
      </c>
      <c r="F110" s="26"/>
      <c r="G110" s="12"/>
      <c r="H110" s="12"/>
      <c r="I110" s="12"/>
      <c r="J110" s="6"/>
      <c r="K110" s="12"/>
      <c r="L110" s="15"/>
    </row>
    <row r="111" spans="1:12" ht="14.25">
      <c r="A111" s="6"/>
      <c r="B111" s="17"/>
      <c r="C111" s="12" t="s">
        <v>236</v>
      </c>
      <c r="D111" s="30" t="s">
        <v>40</v>
      </c>
      <c r="E111" s="30" t="s">
        <v>87</v>
      </c>
      <c r="F111" s="26"/>
      <c r="G111" s="12"/>
      <c r="H111" s="12"/>
      <c r="I111" s="12"/>
      <c r="J111" s="6"/>
      <c r="K111" s="12"/>
      <c r="L111" s="15"/>
    </row>
    <row r="112" spans="1:12" ht="14.25">
      <c r="A112" s="6"/>
      <c r="B112" s="17"/>
      <c r="C112" s="12" t="s">
        <v>237</v>
      </c>
      <c r="D112" s="30" t="s">
        <v>68</v>
      </c>
      <c r="E112" s="30" t="s">
        <v>87</v>
      </c>
      <c r="F112" s="26"/>
      <c r="G112" s="12"/>
      <c r="H112" s="12"/>
      <c r="I112" s="12"/>
      <c r="J112" s="6"/>
      <c r="K112" s="12"/>
      <c r="L112" s="15"/>
    </row>
    <row r="113" spans="1:12" ht="14.25">
      <c r="A113" s="6"/>
      <c r="B113" s="17"/>
      <c r="C113" s="12" t="s">
        <v>238</v>
      </c>
      <c r="D113" s="30" t="s">
        <v>68</v>
      </c>
      <c r="E113" s="30" t="s">
        <v>87</v>
      </c>
      <c r="F113" s="26"/>
      <c r="G113" s="12"/>
      <c r="H113" s="12"/>
      <c r="I113" s="12"/>
      <c r="J113" s="6"/>
      <c r="K113" s="12"/>
      <c r="L113" s="15"/>
    </row>
    <row r="114" spans="1:12" ht="14.25">
      <c r="A114" s="6"/>
      <c r="B114" s="17"/>
      <c r="C114" s="12" t="s">
        <v>239</v>
      </c>
      <c r="D114" s="30" t="s">
        <v>60</v>
      </c>
      <c r="E114" s="30" t="s">
        <v>87</v>
      </c>
      <c r="F114" s="26"/>
      <c r="G114" s="12"/>
      <c r="H114" s="12"/>
      <c r="I114" s="12"/>
      <c r="J114" s="6"/>
      <c r="K114" s="12"/>
      <c r="L114" s="15"/>
    </row>
    <row r="115" spans="1:12" ht="14.25">
      <c r="A115" s="6"/>
      <c r="B115" s="17"/>
      <c r="C115" s="12" t="s">
        <v>240</v>
      </c>
      <c r="D115" s="30" t="s">
        <v>68</v>
      </c>
      <c r="E115" s="30" t="s">
        <v>87</v>
      </c>
      <c r="F115" s="26"/>
      <c r="G115" s="12"/>
      <c r="H115" s="12"/>
      <c r="I115" s="12"/>
      <c r="J115" s="6"/>
      <c r="K115" s="12"/>
      <c r="L115" s="15"/>
    </row>
    <row r="116" spans="1:12" ht="14.25">
      <c r="A116" s="6">
        <v>30</v>
      </c>
      <c r="B116" s="17" t="s">
        <v>535</v>
      </c>
      <c r="C116" s="12" t="s">
        <v>241</v>
      </c>
      <c r="D116" s="14" t="s">
        <v>60</v>
      </c>
      <c r="E116" s="14" t="s">
        <v>87</v>
      </c>
      <c r="F116" s="26" t="s">
        <v>213</v>
      </c>
      <c r="G116" s="12" t="s">
        <v>242</v>
      </c>
      <c r="H116" s="12" t="s">
        <v>243</v>
      </c>
      <c r="I116" s="12" t="s">
        <v>216</v>
      </c>
      <c r="J116" s="6" t="s">
        <v>29</v>
      </c>
      <c r="K116" s="12">
        <v>96120</v>
      </c>
      <c r="L116" s="15" t="s">
        <v>244</v>
      </c>
    </row>
    <row r="117" spans="1:12" ht="14.25">
      <c r="A117" s="6"/>
      <c r="B117" s="17"/>
      <c r="C117" s="12" t="s">
        <v>245</v>
      </c>
      <c r="D117" s="14" t="s">
        <v>60</v>
      </c>
      <c r="E117" s="14" t="s">
        <v>87</v>
      </c>
      <c r="F117" s="26"/>
      <c r="G117" s="12"/>
      <c r="H117" s="12"/>
      <c r="I117" s="12"/>
      <c r="J117" s="6"/>
      <c r="K117" s="12"/>
      <c r="L117" s="15"/>
    </row>
    <row r="118" spans="1:12" ht="14.25">
      <c r="A118" s="6"/>
      <c r="B118" s="17"/>
      <c r="C118" s="12" t="s">
        <v>246</v>
      </c>
      <c r="D118" s="30" t="s">
        <v>247</v>
      </c>
      <c r="E118" s="31" t="s">
        <v>203</v>
      </c>
      <c r="F118" s="26"/>
      <c r="G118" s="12"/>
      <c r="H118" s="12"/>
      <c r="I118" s="12"/>
      <c r="J118" s="6"/>
      <c r="K118" s="12"/>
      <c r="L118" s="15"/>
    </row>
    <row r="119" spans="1:12" ht="14.25">
      <c r="A119" s="6"/>
      <c r="B119" s="17"/>
      <c r="C119" s="12" t="s">
        <v>248</v>
      </c>
      <c r="D119" s="30" t="s">
        <v>40</v>
      </c>
      <c r="E119" s="31" t="s">
        <v>203</v>
      </c>
      <c r="F119" s="26"/>
      <c r="G119" s="12"/>
      <c r="H119" s="12"/>
      <c r="I119" s="12"/>
      <c r="J119" s="6"/>
      <c r="K119" s="12"/>
      <c r="L119" s="15"/>
    </row>
    <row r="120" spans="1:12" ht="14.25">
      <c r="A120" s="6">
        <v>31</v>
      </c>
      <c r="B120" s="17" t="s">
        <v>272</v>
      </c>
      <c r="C120" s="12" t="s">
        <v>249</v>
      </c>
      <c r="D120" s="14" t="s">
        <v>104</v>
      </c>
      <c r="E120" s="8" t="s">
        <v>147</v>
      </c>
      <c r="F120" s="26" t="s">
        <v>213</v>
      </c>
      <c r="G120" s="12" t="s">
        <v>250</v>
      </c>
      <c r="H120" s="12" t="s">
        <v>243</v>
      </c>
      <c r="I120" s="12" t="s">
        <v>216</v>
      </c>
      <c r="J120" s="6" t="s">
        <v>29</v>
      </c>
      <c r="K120" s="12">
        <v>96120</v>
      </c>
      <c r="L120" s="15" t="s">
        <v>251</v>
      </c>
    </row>
    <row r="121" spans="1:12" ht="14.25">
      <c r="A121" s="6"/>
      <c r="B121" s="17"/>
      <c r="C121" s="12" t="s">
        <v>252</v>
      </c>
      <c r="D121" s="8" t="s">
        <v>518</v>
      </c>
      <c r="E121" s="8" t="s">
        <v>147</v>
      </c>
      <c r="F121" s="26"/>
      <c r="G121" s="12"/>
      <c r="H121" s="12"/>
      <c r="I121" s="12"/>
      <c r="J121" s="6"/>
      <c r="K121" s="12"/>
      <c r="L121" s="15"/>
    </row>
    <row r="122" spans="1:12" ht="14.25">
      <c r="A122" s="6"/>
      <c r="B122" s="17"/>
      <c r="C122" s="12" t="s">
        <v>253</v>
      </c>
      <c r="D122" s="8" t="s">
        <v>518</v>
      </c>
      <c r="E122" s="8" t="s">
        <v>147</v>
      </c>
      <c r="F122" s="26"/>
      <c r="G122" s="12"/>
      <c r="H122" s="12"/>
      <c r="I122" s="12"/>
      <c r="J122" s="6"/>
      <c r="K122" s="12"/>
      <c r="L122" s="15"/>
    </row>
    <row r="123" spans="1:12" ht="14.25">
      <c r="A123" s="6">
        <v>32</v>
      </c>
      <c r="B123" s="17" t="s">
        <v>273</v>
      </c>
      <c r="C123" s="12" t="s">
        <v>254</v>
      </c>
      <c r="D123" s="32" t="s">
        <v>203</v>
      </c>
      <c r="E123" s="32" t="s">
        <v>203</v>
      </c>
      <c r="F123" s="26" t="s">
        <v>213</v>
      </c>
      <c r="G123" s="12" t="s">
        <v>255</v>
      </c>
      <c r="H123" s="12" t="s">
        <v>243</v>
      </c>
      <c r="I123" s="12" t="s">
        <v>216</v>
      </c>
      <c r="J123" s="6" t="s">
        <v>29</v>
      </c>
      <c r="K123" s="12">
        <v>96120</v>
      </c>
      <c r="L123" s="33" t="s">
        <v>203</v>
      </c>
    </row>
    <row r="124" spans="1:12" ht="14.25">
      <c r="A124" s="6"/>
      <c r="B124" s="17"/>
      <c r="C124" s="12" t="s">
        <v>256</v>
      </c>
      <c r="D124" s="30" t="s">
        <v>104</v>
      </c>
      <c r="E124" s="14" t="s">
        <v>116</v>
      </c>
      <c r="F124" s="26"/>
      <c r="G124" s="12"/>
      <c r="H124" s="12"/>
      <c r="I124" s="12"/>
      <c r="J124" s="6"/>
      <c r="K124" s="12"/>
      <c r="L124" s="15"/>
    </row>
    <row r="125" spans="1:12" ht="14.25">
      <c r="A125" s="6"/>
      <c r="B125" s="17"/>
      <c r="C125" s="12" t="s">
        <v>257</v>
      </c>
      <c r="D125" s="30" t="s">
        <v>68</v>
      </c>
      <c r="E125" s="14" t="s">
        <v>116</v>
      </c>
      <c r="F125" s="26"/>
      <c r="G125" s="12"/>
      <c r="H125" s="16"/>
      <c r="I125" s="12"/>
      <c r="J125" s="6"/>
      <c r="K125" s="12"/>
      <c r="L125" s="15"/>
    </row>
    <row r="126" spans="1:12" ht="14.25">
      <c r="A126" s="6">
        <v>33</v>
      </c>
      <c r="B126" s="15" t="s">
        <v>275</v>
      </c>
      <c r="C126" s="34" t="s">
        <v>258</v>
      </c>
      <c r="D126" s="14" t="s">
        <v>247</v>
      </c>
      <c r="E126" s="8" t="s">
        <v>147</v>
      </c>
      <c r="F126" s="9">
        <v>236469</v>
      </c>
      <c r="G126" s="20">
        <v>5</v>
      </c>
      <c r="H126" s="10" t="s">
        <v>215</v>
      </c>
      <c r="I126" s="20" t="s">
        <v>216</v>
      </c>
      <c r="J126" s="21" t="s">
        <v>29</v>
      </c>
      <c r="K126" s="20">
        <v>96120</v>
      </c>
      <c r="L126" s="14" t="s">
        <v>259</v>
      </c>
    </row>
    <row r="127" spans="1:12" ht="14.25">
      <c r="A127" s="6"/>
      <c r="B127" s="15"/>
      <c r="C127" s="27" t="s">
        <v>260</v>
      </c>
      <c r="D127" s="35" t="s">
        <v>203</v>
      </c>
      <c r="E127" s="35" t="s">
        <v>203</v>
      </c>
      <c r="F127" s="22"/>
      <c r="G127" s="20"/>
      <c r="H127" s="10"/>
      <c r="I127" s="20"/>
      <c r="J127" s="21"/>
      <c r="K127" s="20"/>
      <c r="L127" s="14"/>
    </row>
    <row r="128" spans="1:12" ht="14.25">
      <c r="A128" s="6"/>
      <c r="B128" s="15"/>
      <c r="C128" s="27" t="s">
        <v>261</v>
      </c>
      <c r="D128" s="36" t="s">
        <v>203</v>
      </c>
      <c r="E128" s="36" t="s">
        <v>203</v>
      </c>
      <c r="F128" s="20"/>
      <c r="G128" s="20"/>
      <c r="H128" s="20"/>
      <c r="I128" s="20"/>
      <c r="J128" s="21"/>
      <c r="K128" s="20"/>
      <c r="L128" s="21"/>
    </row>
    <row r="129" spans="1:12" ht="14.25">
      <c r="A129" s="6"/>
      <c r="B129" s="15"/>
      <c r="C129" s="15"/>
      <c r="D129" s="29"/>
      <c r="E129" s="29"/>
      <c r="F129" s="12"/>
      <c r="G129" s="12"/>
      <c r="H129" s="12"/>
      <c r="I129" s="12"/>
      <c r="J129" s="15"/>
      <c r="K129" s="12"/>
      <c r="L129" s="15"/>
    </row>
    <row r="130" spans="1:12" ht="14.25">
      <c r="A130" s="6">
        <v>34</v>
      </c>
      <c r="B130" s="15" t="s">
        <v>278</v>
      </c>
      <c r="C130" s="15" t="s">
        <v>262</v>
      </c>
      <c r="D130" s="32" t="s">
        <v>203</v>
      </c>
      <c r="E130" s="32" t="s">
        <v>203</v>
      </c>
      <c r="F130" s="37">
        <v>238852</v>
      </c>
      <c r="G130" s="12" t="s">
        <v>263</v>
      </c>
      <c r="H130" s="12" t="s">
        <v>233</v>
      </c>
      <c r="I130" s="12" t="s">
        <v>216</v>
      </c>
      <c r="J130" s="15" t="s">
        <v>29</v>
      </c>
      <c r="K130" s="12">
        <v>96120</v>
      </c>
      <c r="L130" s="15" t="s">
        <v>264</v>
      </c>
    </row>
    <row r="131" spans="1:12" ht="14.25">
      <c r="A131" s="6"/>
      <c r="B131" s="15"/>
      <c r="C131" s="15" t="s">
        <v>265</v>
      </c>
      <c r="D131" s="32" t="s">
        <v>203</v>
      </c>
      <c r="E131" s="32" t="s">
        <v>203</v>
      </c>
      <c r="F131" s="12"/>
      <c r="G131" s="12"/>
      <c r="H131" s="12"/>
      <c r="I131" s="12"/>
      <c r="J131" s="15"/>
      <c r="K131" s="12"/>
      <c r="L131" s="15"/>
    </row>
    <row r="132" spans="1:12" ht="14.25">
      <c r="A132" s="6"/>
      <c r="B132" s="15"/>
      <c r="C132" s="15" t="s">
        <v>266</v>
      </c>
      <c r="D132" s="32" t="s">
        <v>203</v>
      </c>
      <c r="E132" s="32" t="s">
        <v>203</v>
      </c>
      <c r="F132" s="12"/>
      <c r="G132" s="12"/>
      <c r="H132" s="12"/>
      <c r="I132" s="12"/>
      <c r="J132" s="15"/>
      <c r="K132" s="12"/>
      <c r="L132" s="15"/>
    </row>
    <row r="133" spans="1:12" ht="14.25">
      <c r="A133" s="6"/>
      <c r="B133" s="15"/>
      <c r="C133" s="15" t="s">
        <v>267</v>
      </c>
      <c r="D133" s="29" t="s">
        <v>25</v>
      </c>
      <c r="E133" s="32" t="s">
        <v>203</v>
      </c>
      <c r="F133" s="12"/>
      <c r="G133" s="12"/>
      <c r="H133" s="12"/>
      <c r="I133" s="12"/>
      <c r="J133" s="15"/>
      <c r="K133" s="12"/>
      <c r="L133" s="15"/>
    </row>
    <row r="134" spans="1:12" ht="14.25">
      <c r="A134" s="6"/>
      <c r="B134" s="15"/>
      <c r="C134" s="15" t="s">
        <v>268</v>
      </c>
      <c r="D134" s="32" t="s">
        <v>203</v>
      </c>
      <c r="E134" s="32" t="s">
        <v>203</v>
      </c>
      <c r="F134" s="12"/>
      <c r="G134" s="12"/>
      <c r="H134" s="12"/>
      <c r="I134" s="12"/>
      <c r="J134" s="15"/>
      <c r="K134" s="12"/>
      <c r="L134" s="15"/>
    </row>
    <row r="135" spans="1:12" ht="14.25">
      <c r="A135" s="6"/>
      <c r="B135" s="15"/>
      <c r="C135" s="15" t="s">
        <v>269</v>
      </c>
      <c r="D135" s="29" t="s">
        <v>25</v>
      </c>
      <c r="E135" s="14" t="s">
        <v>116</v>
      </c>
      <c r="F135" s="12"/>
      <c r="G135" s="12"/>
      <c r="H135" s="12"/>
      <c r="I135" s="12"/>
      <c r="J135" s="15"/>
      <c r="K135" s="12"/>
      <c r="L135" s="15"/>
    </row>
    <row r="136" spans="1:12" ht="14.25">
      <c r="A136" s="6"/>
      <c r="B136" s="15"/>
      <c r="C136" s="15" t="s">
        <v>270</v>
      </c>
      <c r="D136" s="32" t="s">
        <v>203</v>
      </c>
      <c r="E136" s="32" t="s">
        <v>203</v>
      </c>
      <c r="F136" s="12"/>
      <c r="G136" s="12"/>
      <c r="H136" s="12"/>
      <c r="I136" s="12"/>
      <c r="J136" s="15"/>
      <c r="K136" s="12"/>
      <c r="L136" s="15"/>
    </row>
    <row r="137" spans="1:12" ht="14.25">
      <c r="A137" s="6"/>
      <c r="B137" s="15"/>
      <c r="C137" s="15" t="s">
        <v>271</v>
      </c>
      <c r="D137" s="32" t="s">
        <v>203</v>
      </c>
      <c r="E137" s="32" t="s">
        <v>203</v>
      </c>
      <c r="F137" s="12"/>
      <c r="G137" s="12"/>
      <c r="H137" s="12"/>
      <c r="I137" s="12"/>
      <c r="J137" s="15"/>
      <c r="K137" s="12"/>
      <c r="L137" s="15"/>
    </row>
    <row r="138" spans="1:12" ht="14.25">
      <c r="A138" s="6"/>
      <c r="B138" s="15"/>
      <c r="C138" s="15"/>
      <c r="D138" s="29"/>
      <c r="E138" s="29"/>
      <c r="F138" s="12"/>
      <c r="G138" s="12"/>
      <c r="H138" s="12"/>
      <c r="I138" s="12"/>
      <c r="J138" s="15"/>
      <c r="K138" s="12"/>
      <c r="L138" s="15"/>
    </row>
    <row r="139" spans="1:12" ht="14.25">
      <c r="A139" s="8">
        <v>35</v>
      </c>
      <c r="B139" s="27" t="s">
        <v>280</v>
      </c>
      <c r="C139" s="27" t="s">
        <v>281</v>
      </c>
      <c r="D139" s="21" t="s">
        <v>68</v>
      </c>
      <c r="E139" s="8" t="s">
        <v>147</v>
      </c>
      <c r="F139" s="9">
        <v>236439</v>
      </c>
      <c r="G139" s="20">
        <v>1</v>
      </c>
      <c r="H139" s="10" t="s">
        <v>282</v>
      </c>
      <c r="I139" s="20" t="s">
        <v>283</v>
      </c>
      <c r="J139" s="21" t="s">
        <v>29</v>
      </c>
      <c r="K139" s="16">
        <v>96140</v>
      </c>
      <c r="L139" s="14" t="s">
        <v>284</v>
      </c>
    </row>
    <row r="140" spans="1:12" ht="14.25">
      <c r="A140" s="8"/>
      <c r="B140" s="15"/>
      <c r="C140" s="15" t="s">
        <v>285</v>
      </c>
      <c r="D140" s="14" t="s">
        <v>104</v>
      </c>
      <c r="E140" s="8" t="s">
        <v>147</v>
      </c>
      <c r="F140" s="22"/>
      <c r="G140" s="20" t="s">
        <v>286</v>
      </c>
      <c r="H140" s="10"/>
      <c r="I140" s="20"/>
      <c r="J140" s="21"/>
      <c r="K140" s="20"/>
      <c r="L140" s="14" t="s">
        <v>287</v>
      </c>
    </row>
    <row r="141" spans="1:12" ht="14.25">
      <c r="A141" s="8"/>
      <c r="B141" s="15"/>
      <c r="C141" s="27" t="s">
        <v>288</v>
      </c>
      <c r="D141" s="14" t="s">
        <v>104</v>
      </c>
      <c r="E141" s="8" t="s">
        <v>147</v>
      </c>
      <c r="F141" s="22"/>
      <c r="G141" s="20" t="s">
        <v>289</v>
      </c>
      <c r="H141" s="10"/>
      <c r="I141" s="20"/>
      <c r="J141" s="21"/>
      <c r="K141" s="20"/>
      <c r="L141" s="14"/>
    </row>
    <row r="142" spans="1:12" ht="14.25">
      <c r="A142" s="8"/>
      <c r="B142" s="15"/>
      <c r="C142" s="27" t="s">
        <v>290</v>
      </c>
      <c r="D142" s="14" t="s">
        <v>104</v>
      </c>
      <c r="E142" s="8" t="s">
        <v>147</v>
      </c>
      <c r="F142" s="22"/>
      <c r="G142" s="20" t="s">
        <v>291</v>
      </c>
      <c r="H142" s="10"/>
      <c r="I142" s="20"/>
      <c r="J142" s="21"/>
      <c r="K142" s="20"/>
      <c r="L142" s="14"/>
    </row>
    <row r="143" spans="1:12" ht="14.25">
      <c r="A143" s="8"/>
      <c r="B143" s="15"/>
      <c r="C143" s="27" t="s">
        <v>292</v>
      </c>
      <c r="D143" s="14" t="s">
        <v>40</v>
      </c>
      <c r="E143" s="8" t="s">
        <v>147</v>
      </c>
      <c r="F143" s="22"/>
      <c r="G143" s="20" t="s">
        <v>293</v>
      </c>
      <c r="H143" s="10"/>
      <c r="I143" s="20"/>
      <c r="J143" s="21"/>
      <c r="K143" s="20"/>
      <c r="L143" s="14"/>
    </row>
    <row r="144" spans="1:12" ht="14.25">
      <c r="A144" s="8"/>
      <c r="B144" s="15"/>
      <c r="C144" s="27" t="s">
        <v>294</v>
      </c>
      <c r="D144" s="14"/>
      <c r="E144" s="8" t="s">
        <v>147</v>
      </c>
      <c r="F144" s="22"/>
      <c r="G144" s="20" t="s">
        <v>295</v>
      </c>
      <c r="H144" s="10"/>
      <c r="I144" s="20"/>
      <c r="J144" s="21"/>
      <c r="K144" s="20"/>
      <c r="L144" s="14"/>
    </row>
    <row r="145" spans="1:12" ht="14.25">
      <c r="A145" s="8"/>
      <c r="B145" s="15"/>
      <c r="C145" s="27" t="s">
        <v>296</v>
      </c>
      <c r="D145" s="14"/>
      <c r="E145" s="8" t="s">
        <v>147</v>
      </c>
      <c r="F145" s="22"/>
      <c r="G145" s="20" t="s">
        <v>297</v>
      </c>
      <c r="H145" s="10"/>
      <c r="I145" s="20"/>
      <c r="J145" s="21"/>
      <c r="K145" s="20"/>
      <c r="L145" s="14"/>
    </row>
    <row r="146" spans="1:12" ht="14.25">
      <c r="A146" s="8"/>
      <c r="B146" s="15"/>
      <c r="C146" s="15" t="s">
        <v>298</v>
      </c>
      <c r="D146" s="21"/>
      <c r="E146" s="8" t="s">
        <v>147</v>
      </c>
      <c r="F146" s="20"/>
      <c r="G146" s="20" t="s">
        <v>299</v>
      </c>
      <c r="H146" s="10"/>
      <c r="I146" s="20"/>
      <c r="J146" s="21"/>
      <c r="K146" s="20"/>
      <c r="L146" s="21"/>
    </row>
    <row r="147" spans="1:12" ht="14.25">
      <c r="A147" s="8">
        <v>36</v>
      </c>
      <c r="B147" s="27" t="s">
        <v>300</v>
      </c>
      <c r="C147" s="27" t="s">
        <v>301</v>
      </c>
      <c r="D147" s="21" t="s">
        <v>60</v>
      </c>
      <c r="E147" s="8" t="s">
        <v>147</v>
      </c>
      <c r="F147" s="9">
        <v>236448</v>
      </c>
      <c r="G147" s="20" t="s">
        <v>302</v>
      </c>
      <c r="H147" s="10" t="s">
        <v>303</v>
      </c>
      <c r="I147" s="20" t="s">
        <v>283</v>
      </c>
      <c r="J147" s="21" t="s">
        <v>29</v>
      </c>
      <c r="K147" s="16">
        <v>96140</v>
      </c>
      <c r="L147" s="14" t="s">
        <v>304</v>
      </c>
    </row>
    <row r="148" spans="1:12" ht="14.25">
      <c r="A148" s="8"/>
      <c r="B148" s="15"/>
      <c r="C148" s="27" t="s">
        <v>305</v>
      </c>
      <c r="D148" s="14" t="s">
        <v>40</v>
      </c>
      <c r="E148" s="8" t="s">
        <v>147</v>
      </c>
      <c r="F148" s="10"/>
      <c r="G148" s="20" t="s">
        <v>306</v>
      </c>
      <c r="H148" s="10"/>
      <c r="I148" s="20"/>
      <c r="J148" s="21"/>
      <c r="K148" s="16"/>
      <c r="L148" s="6" t="s">
        <v>307</v>
      </c>
    </row>
    <row r="149" spans="1:12" ht="14.25">
      <c r="A149" s="8"/>
      <c r="B149" s="15"/>
      <c r="C149" s="27" t="s">
        <v>308</v>
      </c>
      <c r="D149" s="21" t="s">
        <v>40</v>
      </c>
      <c r="E149" s="8" t="s">
        <v>147</v>
      </c>
      <c r="F149" s="20"/>
      <c r="G149" s="20" t="s">
        <v>309</v>
      </c>
      <c r="H149" s="10"/>
      <c r="I149" s="20"/>
      <c r="J149" s="21"/>
      <c r="K149" s="16"/>
      <c r="L149" s="21" t="s">
        <v>310</v>
      </c>
    </row>
    <row r="150" spans="1:12" ht="14.25">
      <c r="A150" s="8">
        <v>37</v>
      </c>
      <c r="B150" s="27" t="s">
        <v>311</v>
      </c>
      <c r="C150" s="27" t="s">
        <v>312</v>
      </c>
      <c r="D150" s="21" t="s">
        <v>104</v>
      </c>
      <c r="E150" s="21" t="s">
        <v>87</v>
      </c>
      <c r="F150" s="9">
        <v>236439</v>
      </c>
      <c r="G150" s="20">
        <v>8</v>
      </c>
      <c r="H150" s="10" t="s">
        <v>313</v>
      </c>
      <c r="I150" s="20" t="s">
        <v>283</v>
      </c>
      <c r="J150" s="21" t="s">
        <v>29</v>
      </c>
      <c r="K150" s="16">
        <v>96140</v>
      </c>
      <c r="L150" s="21" t="s">
        <v>314</v>
      </c>
    </row>
    <row r="151" spans="1:12" ht="14.25">
      <c r="A151" s="8"/>
      <c r="B151" s="15"/>
      <c r="C151" s="27" t="s">
        <v>315</v>
      </c>
      <c r="D151" s="21" t="s">
        <v>68</v>
      </c>
      <c r="E151" s="21" t="s">
        <v>87</v>
      </c>
      <c r="F151" s="20"/>
      <c r="G151" s="20"/>
      <c r="H151" s="20"/>
      <c r="I151" s="20"/>
      <c r="J151" s="21"/>
      <c r="K151" s="20"/>
      <c r="L151" s="21" t="s">
        <v>316</v>
      </c>
    </row>
    <row r="152" spans="1:12" ht="14.25">
      <c r="A152" s="8"/>
      <c r="B152" s="15"/>
      <c r="C152" s="27" t="s">
        <v>317</v>
      </c>
      <c r="D152" s="21" t="s">
        <v>104</v>
      </c>
      <c r="E152" s="21" t="s">
        <v>87</v>
      </c>
      <c r="F152" s="20"/>
      <c r="G152" s="20"/>
      <c r="H152" s="10"/>
      <c r="I152" s="20"/>
      <c r="J152" s="21"/>
      <c r="K152" s="20"/>
      <c r="L152" s="14" t="s">
        <v>318</v>
      </c>
    </row>
    <row r="153" spans="1:12" ht="14.25">
      <c r="A153" s="8">
        <v>38</v>
      </c>
      <c r="B153" s="27" t="s">
        <v>319</v>
      </c>
      <c r="C153" s="27" t="s">
        <v>320</v>
      </c>
      <c r="D153" s="14" t="s">
        <v>40</v>
      </c>
      <c r="E153" s="8" t="s">
        <v>147</v>
      </c>
      <c r="F153" s="9">
        <v>236439</v>
      </c>
      <c r="G153" s="10">
        <v>7</v>
      </c>
      <c r="H153" s="10" t="s">
        <v>321</v>
      </c>
      <c r="I153" s="20" t="s">
        <v>283</v>
      </c>
      <c r="J153" s="21" t="s">
        <v>29</v>
      </c>
      <c r="K153" s="16">
        <v>96140</v>
      </c>
      <c r="L153" s="14" t="s">
        <v>322</v>
      </c>
    </row>
    <row r="154" spans="1:12" ht="14.25">
      <c r="A154" s="8"/>
      <c r="B154" s="27"/>
      <c r="C154" s="27" t="s">
        <v>323</v>
      </c>
      <c r="D154" s="14" t="s">
        <v>68</v>
      </c>
      <c r="E154" s="8" t="s">
        <v>147</v>
      </c>
      <c r="F154" s="22"/>
      <c r="G154" s="10" t="s">
        <v>324</v>
      </c>
      <c r="H154" s="10"/>
      <c r="I154" s="20"/>
      <c r="J154" s="21"/>
      <c r="K154" s="16"/>
      <c r="L154" s="14" t="s">
        <v>325</v>
      </c>
    </row>
    <row r="155" spans="1:12" ht="14.25">
      <c r="A155" s="8"/>
      <c r="B155" s="27"/>
      <c r="C155" s="27" t="s">
        <v>326</v>
      </c>
      <c r="D155" s="14" t="s">
        <v>104</v>
      </c>
      <c r="E155" s="14" t="s">
        <v>116</v>
      </c>
      <c r="F155" s="22"/>
      <c r="G155" s="10"/>
      <c r="H155" s="10"/>
      <c r="I155" s="20"/>
      <c r="J155" s="21"/>
      <c r="K155" s="16"/>
      <c r="L155" s="14" t="s">
        <v>327</v>
      </c>
    </row>
    <row r="156" spans="1:12" ht="14.25">
      <c r="A156" s="8"/>
      <c r="B156" s="27"/>
      <c r="C156" s="27" t="s">
        <v>328</v>
      </c>
      <c r="D156" s="14" t="s">
        <v>40</v>
      </c>
      <c r="E156" s="8" t="s">
        <v>147</v>
      </c>
      <c r="F156" s="10"/>
      <c r="G156" s="10" t="s">
        <v>329</v>
      </c>
      <c r="H156" s="10"/>
      <c r="I156" s="20"/>
      <c r="J156" s="21"/>
      <c r="K156" s="16"/>
      <c r="L156" s="14" t="s">
        <v>327</v>
      </c>
    </row>
    <row r="157" spans="1:12" ht="14.25">
      <c r="A157" s="8"/>
      <c r="B157" s="27"/>
      <c r="C157" s="27" t="s">
        <v>330</v>
      </c>
      <c r="D157" s="14" t="s">
        <v>104</v>
      </c>
      <c r="E157" s="8" t="s">
        <v>147</v>
      </c>
      <c r="F157" s="10"/>
      <c r="G157" s="10"/>
      <c r="H157" s="10"/>
      <c r="I157" s="10"/>
      <c r="J157" s="14"/>
      <c r="K157" s="10"/>
      <c r="L157" s="14" t="s">
        <v>331</v>
      </c>
    </row>
    <row r="158" spans="1:12" ht="14.25">
      <c r="A158" s="8"/>
      <c r="B158" s="27"/>
      <c r="C158" s="27" t="s">
        <v>332</v>
      </c>
      <c r="D158" s="14" t="s">
        <v>104</v>
      </c>
      <c r="E158" s="14" t="s">
        <v>116</v>
      </c>
      <c r="F158" s="10"/>
      <c r="G158" s="10"/>
      <c r="H158" s="10"/>
      <c r="I158" s="10"/>
      <c r="J158" s="14"/>
      <c r="K158" s="10"/>
      <c r="L158" s="14" t="s">
        <v>331</v>
      </c>
    </row>
    <row r="159" spans="1:12" ht="14.25">
      <c r="A159" s="8"/>
      <c r="B159" s="27"/>
      <c r="C159" s="27" t="s">
        <v>333</v>
      </c>
      <c r="D159" s="14" t="s">
        <v>104</v>
      </c>
      <c r="E159" s="14" t="s">
        <v>116</v>
      </c>
      <c r="F159" s="10"/>
      <c r="G159" s="10"/>
      <c r="H159" s="10"/>
      <c r="I159" s="10"/>
      <c r="J159" s="14"/>
      <c r="K159" s="10"/>
      <c r="L159" s="14" t="s">
        <v>334</v>
      </c>
    </row>
    <row r="160" spans="1:12" ht="14.25">
      <c r="A160" s="8"/>
      <c r="B160" s="15"/>
      <c r="C160" s="27"/>
      <c r="D160" s="14"/>
      <c r="E160" s="14"/>
      <c r="F160" s="10"/>
      <c r="G160" s="10"/>
      <c r="H160" s="10"/>
      <c r="I160" s="10"/>
      <c r="J160" s="14"/>
      <c r="K160" s="10"/>
      <c r="L160" s="14"/>
    </row>
    <row r="161" spans="1:12" ht="14.25">
      <c r="A161" s="6">
        <v>39</v>
      </c>
      <c r="B161" s="15" t="s">
        <v>277</v>
      </c>
      <c r="C161" s="12" t="s">
        <v>336</v>
      </c>
      <c r="D161" s="6" t="s">
        <v>60</v>
      </c>
      <c r="E161" s="8" t="s">
        <v>147</v>
      </c>
      <c r="F161" s="9">
        <v>236439</v>
      </c>
      <c r="G161" s="12" t="s">
        <v>337</v>
      </c>
      <c r="H161" s="12" t="s">
        <v>338</v>
      </c>
      <c r="I161" s="12" t="s">
        <v>335</v>
      </c>
      <c r="J161" s="15" t="s">
        <v>29</v>
      </c>
      <c r="K161" s="12">
        <v>96110</v>
      </c>
      <c r="L161" s="15" t="s">
        <v>339</v>
      </c>
    </row>
    <row r="162" spans="1:12" ht="14.25">
      <c r="A162" s="6"/>
      <c r="B162" s="15"/>
      <c r="C162" s="12" t="s">
        <v>340</v>
      </c>
      <c r="D162" s="6" t="s">
        <v>40</v>
      </c>
      <c r="E162" s="8" t="s">
        <v>147</v>
      </c>
      <c r="F162" s="38"/>
      <c r="G162" s="12"/>
      <c r="H162" s="12"/>
      <c r="I162" s="12"/>
      <c r="J162" s="15"/>
      <c r="K162" s="12"/>
      <c r="L162" s="15"/>
    </row>
    <row r="163" spans="1:12" ht="14.25">
      <c r="A163" s="6"/>
      <c r="B163" s="15"/>
      <c r="C163" s="12" t="s">
        <v>341</v>
      </c>
      <c r="D163" s="6" t="s">
        <v>104</v>
      </c>
      <c r="E163" s="8" t="s">
        <v>147</v>
      </c>
      <c r="F163" s="38"/>
      <c r="G163" s="12"/>
      <c r="H163" s="12"/>
      <c r="I163" s="12"/>
      <c r="J163" s="15"/>
      <c r="K163" s="12"/>
      <c r="L163" s="15"/>
    </row>
    <row r="164" spans="1:12" ht="14.25">
      <c r="A164" s="6">
        <v>40</v>
      </c>
      <c r="B164" s="17" t="s">
        <v>342</v>
      </c>
      <c r="C164" s="12" t="s">
        <v>343</v>
      </c>
      <c r="D164" s="8" t="s">
        <v>40</v>
      </c>
      <c r="E164" s="8" t="s">
        <v>147</v>
      </c>
      <c r="F164" s="9">
        <v>236439</v>
      </c>
      <c r="G164" s="12" t="s">
        <v>344</v>
      </c>
      <c r="H164" s="12" t="s">
        <v>345</v>
      </c>
      <c r="I164" s="12" t="s">
        <v>335</v>
      </c>
      <c r="J164" s="15" t="s">
        <v>29</v>
      </c>
      <c r="K164" s="12">
        <v>96110</v>
      </c>
      <c r="L164" s="15" t="s">
        <v>346</v>
      </c>
    </row>
    <row r="165" spans="1:12" ht="14.25">
      <c r="A165" s="6"/>
      <c r="B165" s="17"/>
      <c r="C165" s="12" t="s">
        <v>347</v>
      </c>
      <c r="D165" s="8" t="s">
        <v>68</v>
      </c>
      <c r="E165" s="8" t="s">
        <v>147</v>
      </c>
      <c r="F165" s="26"/>
      <c r="G165" s="12"/>
      <c r="H165" s="12"/>
      <c r="I165" s="12"/>
      <c r="J165" s="15"/>
      <c r="K165" s="12"/>
      <c r="L165" s="15"/>
    </row>
    <row r="166" spans="1:12" ht="14.25">
      <c r="A166" s="6">
        <v>41</v>
      </c>
      <c r="B166" s="15" t="s">
        <v>556</v>
      </c>
      <c r="C166" s="12" t="s">
        <v>348</v>
      </c>
      <c r="D166" s="6" t="s">
        <v>104</v>
      </c>
      <c r="E166" s="8" t="s">
        <v>147</v>
      </c>
      <c r="F166" s="9">
        <v>236439</v>
      </c>
      <c r="G166" s="12" t="s">
        <v>349</v>
      </c>
      <c r="H166" s="12" t="s">
        <v>350</v>
      </c>
      <c r="I166" s="12" t="s">
        <v>335</v>
      </c>
      <c r="J166" s="15" t="s">
        <v>29</v>
      </c>
      <c r="K166" s="12">
        <v>96110</v>
      </c>
      <c r="L166" s="15" t="s">
        <v>351</v>
      </c>
    </row>
    <row r="167" spans="1:12" ht="14.25">
      <c r="A167" s="6"/>
      <c r="B167" s="15"/>
      <c r="C167" s="12" t="s">
        <v>352</v>
      </c>
      <c r="D167" s="6" t="s">
        <v>68</v>
      </c>
      <c r="E167" s="8" t="s">
        <v>147</v>
      </c>
      <c r="F167" s="38"/>
      <c r="G167" s="12"/>
      <c r="H167" s="12"/>
      <c r="I167" s="12"/>
      <c r="J167" s="15"/>
      <c r="K167" s="12"/>
      <c r="L167" s="15"/>
    </row>
    <row r="168" spans="1:12" ht="14.25">
      <c r="A168" s="6"/>
      <c r="B168" s="15"/>
      <c r="C168" s="12" t="s">
        <v>353</v>
      </c>
      <c r="D168" s="6" t="s">
        <v>68</v>
      </c>
      <c r="E168" s="6" t="s">
        <v>25</v>
      </c>
      <c r="F168" s="38"/>
      <c r="G168" s="12"/>
      <c r="H168" s="12"/>
      <c r="I168" s="12"/>
      <c r="J168" s="15"/>
      <c r="K168" s="12"/>
      <c r="L168" s="15"/>
    </row>
    <row r="169" spans="1:12" ht="14.25">
      <c r="A169" s="6"/>
      <c r="B169" s="15"/>
      <c r="C169" s="12" t="s">
        <v>354</v>
      </c>
      <c r="D169" s="6" t="s">
        <v>68</v>
      </c>
      <c r="E169" s="8" t="s">
        <v>147</v>
      </c>
      <c r="F169" s="38"/>
      <c r="G169" s="12"/>
      <c r="H169" s="12"/>
      <c r="I169" s="12"/>
      <c r="J169" s="15"/>
      <c r="K169" s="12"/>
      <c r="L169" s="15"/>
    </row>
    <row r="170" spans="1:12" ht="14.25">
      <c r="A170" s="6"/>
      <c r="B170" s="15"/>
      <c r="C170" s="12" t="s">
        <v>355</v>
      </c>
      <c r="D170" s="6" t="s">
        <v>68</v>
      </c>
      <c r="E170" s="6" t="s">
        <v>25</v>
      </c>
      <c r="F170" s="38"/>
      <c r="G170" s="12"/>
      <c r="H170" s="12"/>
      <c r="I170" s="12"/>
      <c r="J170" s="15"/>
      <c r="K170" s="12"/>
      <c r="L170" s="15"/>
    </row>
    <row r="171" spans="1:12" ht="14.25">
      <c r="A171" s="6">
        <v>42</v>
      </c>
      <c r="B171" s="17" t="s">
        <v>356</v>
      </c>
      <c r="C171" s="12" t="s">
        <v>357</v>
      </c>
      <c r="D171" s="8" t="s">
        <v>68</v>
      </c>
      <c r="E171" s="8" t="s">
        <v>87</v>
      </c>
      <c r="F171" s="9">
        <v>236439</v>
      </c>
      <c r="G171" s="12" t="s">
        <v>358</v>
      </c>
      <c r="H171" s="12" t="s">
        <v>359</v>
      </c>
      <c r="I171" s="12" t="s">
        <v>335</v>
      </c>
      <c r="J171" s="15" t="s">
        <v>29</v>
      </c>
      <c r="K171" s="12">
        <v>96110</v>
      </c>
      <c r="L171" s="15" t="s">
        <v>360</v>
      </c>
    </row>
    <row r="172" spans="1:12" ht="14.25">
      <c r="A172" s="6"/>
      <c r="B172" s="17"/>
      <c r="C172" s="12" t="s">
        <v>361</v>
      </c>
      <c r="D172" s="8" t="s">
        <v>68</v>
      </c>
      <c r="E172" s="8" t="s">
        <v>87</v>
      </c>
      <c r="F172" s="26"/>
      <c r="G172" s="12"/>
      <c r="H172" s="12"/>
      <c r="I172" s="12"/>
      <c r="J172" s="15"/>
      <c r="K172" s="12"/>
      <c r="L172" s="15"/>
    </row>
    <row r="173" spans="1:12" ht="14.25">
      <c r="A173" s="6"/>
      <c r="B173" s="17"/>
      <c r="C173" s="12" t="s">
        <v>362</v>
      </c>
      <c r="D173" s="8" t="s">
        <v>40</v>
      </c>
      <c r="E173" s="8" t="s">
        <v>147</v>
      </c>
      <c r="F173" s="26"/>
      <c r="G173" s="12"/>
      <c r="H173" s="16"/>
      <c r="I173" s="12"/>
      <c r="J173" s="15"/>
      <c r="K173" s="12"/>
      <c r="L173" s="15"/>
    </row>
    <row r="174" spans="1:12" ht="14.25">
      <c r="A174" s="6"/>
      <c r="B174" s="15"/>
      <c r="C174" s="15" t="s">
        <v>363</v>
      </c>
      <c r="D174" s="6" t="s">
        <v>40</v>
      </c>
      <c r="E174" s="6" t="s">
        <v>87</v>
      </c>
      <c r="F174" s="12"/>
      <c r="G174" s="12"/>
      <c r="H174" s="12"/>
      <c r="I174" s="12"/>
      <c r="J174" s="15"/>
      <c r="K174" s="12"/>
      <c r="L174" s="15"/>
    </row>
    <row r="175" spans="1:12" ht="14.25">
      <c r="A175" s="39">
        <v>43</v>
      </c>
      <c r="B175" s="34" t="s">
        <v>365</v>
      </c>
      <c r="C175" s="34" t="s">
        <v>366</v>
      </c>
      <c r="D175" s="14" t="s">
        <v>104</v>
      </c>
      <c r="E175" s="8" t="s">
        <v>147</v>
      </c>
      <c r="F175" s="9">
        <v>236439</v>
      </c>
      <c r="G175" s="20" t="s">
        <v>367</v>
      </c>
      <c r="H175" s="10" t="s">
        <v>368</v>
      </c>
      <c r="I175" s="20" t="s">
        <v>369</v>
      </c>
      <c r="J175" s="21" t="s">
        <v>29</v>
      </c>
      <c r="K175" s="16">
        <v>96130</v>
      </c>
      <c r="L175" s="14" t="s">
        <v>370</v>
      </c>
    </row>
    <row r="176" spans="1:12" ht="14.25">
      <c r="A176" s="39"/>
      <c r="B176" s="17"/>
      <c r="C176" s="34" t="s">
        <v>371</v>
      </c>
      <c r="D176" s="8" t="s">
        <v>104</v>
      </c>
      <c r="E176" s="8" t="s">
        <v>156</v>
      </c>
      <c r="F176" s="16"/>
      <c r="G176" s="16"/>
      <c r="H176" s="16"/>
      <c r="I176" s="16"/>
      <c r="J176" s="21"/>
      <c r="K176" s="20"/>
      <c r="L176" s="17"/>
    </row>
    <row r="177" spans="1:12" ht="14.25">
      <c r="A177" s="39"/>
      <c r="B177" s="17"/>
      <c r="C177" s="34" t="s">
        <v>372</v>
      </c>
      <c r="D177" s="21" t="s">
        <v>40</v>
      </c>
      <c r="E177" s="21" t="s">
        <v>373</v>
      </c>
      <c r="F177" s="20"/>
      <c r="G177" s="20"/>
      <c r="H177" s="20"/>
      <c r="I177" s="20"/>
      <c r="J177" s="21"/>
      <c r="K177" s="20"/>
      <c r="L177" s="21"/>
    </row>
    <row r="178" spans="1:12" ht="14.25">
      <c r="A178" s="39">
        <v>44</v>
      </c>
      <c r="B178" s="34" t="s">
        <v>374</v>
      </c>
      <c r="C178" s="34" t="s">
        <v>375</v>
      </c>
      <c r="D178" s="14" t="s">
        <v>68</v>
      </c>
      <c r="E178" s="8" t="s">
        <v>147</v>
      </c>
      <c r="F178" s="9">
        <v>236909</v>
      </c>
      <c r="G178" s="20" t="s">
        <v>376</v>
      </c>
      <c r="H178" s="10" t="s">
        <v>377</v>
      </c>
      <c r="I178" s="20" t="s">
        <v>369</v>
      </c>
      <c r="J178" s="21" t="s">
        <v>29</v>
      </c>
      <c r="K178" s="16">
        <v>96130</v>
      </c>
      <c r="L178" s="14" t="s">
        <v>378</v>
      </c>
    </row>
    <row r="179" spans="1:12" ht="14.25">
      <c r="A179" s="39"/>
      <c r="B179" s="17"/>
      <c r="C179" s="34" t="s">
        <v>379</v>
      </c>
      <c r="D179" s="14" t="s">
        <v>68</v>
      </c>
      <c r="E179" s="14" t="s">
        <v>116</v>
      </c>
      <c r="F179" s="20"/>
      <c r="G179" s="20"/>
      <c r="H179" s="20"/>
      <c r="I179" s="20"/>
      <c r="J179" s="21"/>
      <c r="K179" s="20"/>
      <c r="L179" s="17"/>
    </row>
    <row r="180" spans="1:12" ht="14.25">
      <c r="A180" s="39"/>
      <c r="B180" s="17"/>
      <c r="C180" s="34" t="s">
        <v>380</v>
      </c>
      <c r="D180" s="14" t="s">
        <v>40</v>
      </c>
      <c r="E180" s="21" t="s">
        <v>87</v>
      </c>
      <c r="F180" s="16"/>
      <c r="G180" s="16"/>
      <c r="H180" s="16"/>
      <c r="I180" s="16"/>
      <c r="J180" s="21"/>
      <c r="K180" s="20"/>
      <c r="L180" s="21"/>
    </row>
    <row r="181" spans="1:12" ht="14.25">
      <c r="A181" s="39"/>
      <c r="B181" s="17"/>
      <c r="C181" s="34" t="s">
        <v>381</v>
      </c>
      <c r="D181" s="14" t="s">
        <v>68</v>
      </c>
      <c r="E181" s="8" t="s">
        <v>147</v>
      </c>
      <c r="F181" s="20"/>
      <c r="G181" s="20"/>
      <c r="H181" s="20"/>
      <c r="I181" s="20"/>
      <c r="J181" s="21"/>
      <c r="K181" s="20"/>
      <c r="L181" s="21"/>
    </row>
    <row r="182" spans="1:12" ht="14.25">
      <c r="A182" s="39"/>
      <c r="B182" s="17"/>
      <c r="C182" s="34" t="s">
        <v>382</v>
      </c>
      <c r="D182" s="6" t="s">
        <v>25</v>
      </c>
      <c r="E182" s="8" t="s">
        <v>147</v>
      </c>
      <c r="F182" s="20"/>
      <c r="G182" s="20"/>
      <c r="H182" s="20"/>
      <c r="I182" s="20"/>
      <c r="J182" s="21"/>
      <c r="K182" s="20"/>
      <c r="L182" s="21"/>
    </row>
    <row r="183" spans="1:12" ht="14.25">
      <c r="A183" s="39">
        <v>45</v>
      </c>
      <c r="B183" s="40" t="s">
        <v>383</v>
      </c>
      <c r="C183" s="34" t="s">
        <v>384</v>
      </c>
      <c r="D183" s="14" t="s">
        <v>104</v>
      </c>
      <c r="E183" s="8" t="s">
        <v>147</v>
      </c>
      <c r="F183" s="9">
        <v>236439</v>
      </c>
      <c r="G183" s="20" t="s">
        <v>385</v>
      </c>
      <c r="H183" s="10" t="s">
        <v>368</v>
      </c>
      <c r="I183" s="20" t="s">
        <v>369</v>
      </c>
      <c r="J183" s="21" t="s">
        <v>29</v>
      </c>
      <c r="K183" s="16">
        <v>96130</v>
      </c>
      <c r="L183" s="14" t="s">
        <v>386</v>
      </c>
    </row>
    <row r="184" spans="1:12" ht="14.25">
      <c r="A184" s="39"/>
      <c r="B184" s="17"/>
      <c r="C184" s="34" t="s">
        <v>387</v>
      </c>
      <c r="D184" s="8" t="s">
        <v>388</v>
      </c>
      <c r="E184" s="21" t="s">
        <v>87</v>
      </c>
      <c r="F184" s="16"/>
      <c r="G184" s="16"/>
      <c r="H184" s="16"/>
      <c r="I184" s="16"/>
      <c r="J184" s="21"/>
      <c r="K184" s="20"/>
      <c r="L184" s="8" t="s">
        <v>389</v>
      </c>
    </row>
    <row r="185" spans="1:12" ht="14.25">
      <c r="A185" s="39"/>
      <c r="B185" s="17"/>
      <c r="C185" s="34" t="s">
        <v>390</v>
      </c>
      <c r="D185" s="14" t="s">
        <v>40</v>
      </c>
      <c r="E185" s="14" t="s">
        <v>142</v>
      </c>
      <c r="F185" s="10"/>
      <c r="G185" s="10"/>
      <c r="H185" s="10"/>
      <c r="I185" s="10"/>
      <c r="J185" s="14"/>
      <c r="K185" s="10"/>
      <c r="L185" s="21"/>
    </row>
    <row r="186" spans="1:12" ht="14.25">
      <c r="A186" s="39"/>
      <c r="B186" s="17"/>
      <c r="C186" s="34" t="s">
        <v>391</v>
      </c>
      <c r="D186" s="8" t="s">
        <v>104</v>
      </c>
      <c r="E186" s="14" t="s">
        <v>142</v>
      </c>
      <c r="F186" s="20"/>
      <c r="G186" s="20"/>
      <c r="H186" s="20"/>
      <c r="I186" s="20"/>
      <c r="J186" s="21"/>
      <c r="K186" s="20"/>
      <c r="L186" s="21"/>
    </row>
    <row r="187" spans="1:12" ht="14.25">
      <c r="A187" s="39"/>
      <c r="B187" s="17"/>
      <c r="C187" s="34"/>
      <c r="D187" s="21"/>
      <c r="E187" s="21"/>
      <c r="F187" s="20"/>
      <c r="G187" s="20"/>
      <c r="H187" s="20"/>
      <c r="I187" s="20"/>
      <c r="J187" s="21"/>
      <c r="K187" s="20"/>
      <c r="L187" s="21"/>
    </row>
    <row r="188" spans="1:12" ht="14.25">
      <c r="A188" s="39">
        <v>46</v>
      </c>
      <c r="B188" s="34" t="s">
        <v>392</v>
      </c>
      <c r="C188" s="34" t="s">
        <v>393</v>
      </c>
      <c r="D188" s="14" t="s">
        <v>40</v>
      </c>
      <c r="E188" s="21" t="s">
        <v>87</v>
      </c>
      <c r="F188" s="9">
        <v>236439</v>
      </c>
      <c r="G188" s="20" t="s">
        <v>394</v>
      </c>
      <c r="H188" s="10" t="s">
        <v>395</v>
      </c>
      <c r="I188" s="20" t="s">
        <v>369</v>
      </c>
      <c r="J188" s="21" t="s">
        <v>29</v>
      </c>
      <c r="K188" s="16">
        <v>96130</v>
      </c>
      <c r="L188" s="14" t="s">
        <v>396</v>
      </c>
    </row>
    <row r="189" spans="1:12" ht="14.25">
      <c r="A189" s="39"/>
      <c r="B189" s="17"/>
      <c r="C189" s="34" t="s">
        <v>397</v>
      </c>
      <c r="D189" s="8" t="s">
        <v>40</v>
      </c>
      <c r="E189" s="21" t="s">
        <v>87</v>
      </c>
      <c r="F189" s="20"/>
      <c r="G189" s="20"/>
      <c r="H189" s="20"/>
      <c r="I189" s="20"/>
      <c r="J189" s="21"/>
      <c r="K189" s="20"/>
      <c r="L189" s="17"/>
    </row>
    <row r="190" spans="1:12" ht="14.25">
      <c r="A190" s="39"/>
      <c r="B190" s="17"/>
      <c r="C190" s="34" t="s">
        <v>398</v>
      </c>
      <c r="D190" s="8" t="s">
        <v>104</v>
      </c>
      <c r="E190" s="14" t="s">
        <v>116</v>
      </c>
      <c r="F190" s="16"/>
      <c r="G190" s="16"/>
      <c r="H190" s="16"/>
      <c r="I190" s="16"/>
      <c r="J190" s="21"/>
      <c r="K190" s="20"/>
      <c r="L190" s="21"/>
    </row>
    <row r="191" spans="1:12" ht="14.25">
      <c r="A191" s="39"/>
      <c r="B191" s="17"/>
      <c r="C191" s="34" t="s">
        <v>399</v>
      </c>
      <c r="D191" s="8" t="s">
        <v>40</v>
      </c>
      <c r="E191" s="21" t="s">
        <v>87</v>
      </c>
      <c r="F191" s="16"/>
      <c r="G191" s="16"/>
      <c r="H191" s="16"/>
      <c r="I191" s="16"/>
      <c r="J191" s="21"/>
      <c r="K191" s="20"/>
      <c r="L191" s="21"/>
    </row>
    <row r="192" spans="1:12" ht="14.25">
      <c r="A192" s="39"/>
      <c r="B192" s="17"/>
      <c r="C192" s="34" t="s">
        <v>400</v>
      </c>
      <c r="D192" s="8" t="s">
        <v>40</v>
      </c>
      <c r="E192" s="21" t="s">
        <v>87</v>
      </c>
      <c r="F192" s="20"/>
      <c r="G192" s="20"/>
      <c r="H192" s="20"/>
      <c r="I192" s="20"/>
      <c r="J192" s="21"/>
      <c r="K192" s="20"/>
      <c r="L192" s="21"/>
    </row>
    <row r="193" spans="1:12" ht="14.25">
      <c r="A193" s="39">
        <v>47</v>
      </c>
      <c r="B193" s="34" t="s">
        <v>401</v>
      </c>
      <c r="C193" s="34" t="s">
        <v>402</v>
      </c>
      <c r="D193" s="8" t="s">
        <v>68</v>
      </c>
      <c r="E193" s="14" t="s">
        <v>116</v>
      </c>
      <c r="F193" s="9">
        <v>236606</v>
      </c>
      <c r="G193" s="20" t="s">
        <v>403</v>
      </c>
      <c r="H193" s="10" t="s">
        <v>404</v>
      </c>
      <c r="I193" s="20" t="s">
        <v>369</v>
      </c>
      <c r="J193" s="21" t="s">
        <v>29</v>
      </c>
      <c r="K193" s="16">
        <v>96130</v>
      </c>
      <c r="L193" s="21" t="s">
        <v>405</v>
      </c>
    </row>
    <row r="194" spans="1:12" ht="14.25">
      <c r="A194" s="39"/>
      <c r="B194" s="17"/>
      <c r="C194" s="34" t="s">
        <v>406</v>
      </c>
      <c r="D194" s="8" t="s">
        <v>40</v>
      </c>
      <c r="E194" s="21" t="s">
        <v>87</v>
      </c>
      <c r="F194" s="20"/>
      <c r="G194" s="16"/>
      <c r="H194" s="16"/>
      <c r="I194" s="16"/>
      <c r="J194" s="21"/>
      <c r="K194" s="20"/>
      <c r="L194" s="21"/>
    </row>
    <row r="195" spans="1:12" ht="14.25">
      <c r="A195" s="39"/>
      <c r="B195" s="17"/>
      <c r="C195" s="34" t="s">
        <v>407</v>
      </c>
      <c r="D195" s="21" t="s">
        <v>40</v>
      </c>
      <c r="E195" s="14" t="s">
        <v>116</v>
      </c>
      <c r="F195" s="20"/>
      <c r="G195" s="20"/>
      <c r="H195" s="20"/>
      <c r="I195" s="20"/>
      <c r="J195" s="21"/>
      <c r="K195" s="20"/>
      <c r="L195" s="21"/>
    </row>
    <row r="196" spans="1:12" ht="14.25">
      <c r="A196" s="39">
        <v>48</v>
      </c>
      <c r="B196" s="34" t="s">
        <v>408</v>
      </c>
      <c r="C196" s="34" t="s">
        <v>409</v>
      </c>
      <c r="D196" s="14" t="s">
        <v>181</v>
      </c>
      <c r="E196" s="8" t="s">
        <v>147</v>
      </c>
      <c r="F196" s="9">
        <v>236439</v>
      </c>
      <c r="G196" s="20" t="s">
        <v>410</v>
      </c>
      <c r="H196" s="10" t="s">
        <v>411</v>
      </c>
      <c r="I196" s="20" t="s">
        <v>412</v>
      </c>
      <c r="J196" s="21" t="s">
        <v>29</v>
      </c>
      <c r="K196" s="16">
        <v>96130</v>
      </c>
      <c r="L196" s="14" t="s">
        <v>413</v>
      </c>
    </row>
    <row r="197" spans="1:12" ht="14.25">
      <c r="A197" s="39"/>
      <c r="B197" s="15"/>
      <c r="C197" s="34" t="s">
        <v>414</v>
      </c>
      <c r="D197" s="6" t="s">
        <v>25</v>
      </c>
      <c r="E197" s="8" t="s">
        <v>147</v>
      </c>
      <c r="F197" s="20"/>
      <c r="G197" s="20" t="s">
        <v>415</v>
      </c>
      <c r="H197" s="20" t="s">
        <v>411</v>
      </c>
      <c r="I197" s="20" t="s">
        <v>412</v>
      </c>
      <c r="J197" s="21" t="s">
        <v>29</v>
      </c>
      <c r="K197" s="20">
        <v>96130</v>
      </c>
      <c r="L197" s="6" t="s">
        <v>416</v>
      </c>
    </row>
    <row r="198" spans="1:12" ht="14.25">
      <c r="A198" s="39"/>
      <c r="B198" s="15"/>
      <c r="C198" s="34" t="s">
        <v>417</v>
      </c>
      <c r="D198" s="21" t="s">
        <v>104</v>
      </c>
      <c r="E198" s="8" t="s">
        <v>147</v>
      </c>
      <c r="F198" s="12"/>
      <c r="G198" s="20" t="s">
        <v>410</v>
      </c>
      <c r="H198" s="20" t="s">
        <v>411</v>
      </c>
      <c r="I198" s="12" t="s">
        <v>412</v>
      </c>
      <c r="J198" s="21" t="s">
        <v>29</v>
      </c>
      <c r="K198" s="20">
        <v>96130</v>
      </c>
      <c r="L198" s="21" t="s">
        <v>418</v>
      </c>
    </row>
    <row r="199" spans="1:12" ht="14.25">
      <c r="A199" s="39"/>
      <c r="B199" s="15"/>
      <c r="C199" s="34" t="s">
        <v>419</v>
      </c>
      <c r="D199" s="21" t="s">
        <v>68</v>
      </c>
      <c r="E199" s="8" t="s">
        <v>147</v>
      </c>
      <c r="F199" s="20"/>
      <c r="G199" s="20" t="s">
        <v>410</v>
      </c>
      <c r="H199" s="20" t="s">
        <v>411</v>
      </c>
      <c r="I199" s="20" t="s">
        <v>412</v>
      </c>
      <c r="J199" s="21" t="s">
        <v>29</v>
      </c>
      <c r="K199" s="20">
        <v>96130</v>
      </c>
      <c r="L199" s="21" t="s">
        <v>420</v>
      </c>
    </row>
    <row r="200" spans="1:12" ht="14.25">
      <c r="A200" s="39"/>
      <c r="B200" s="15"/>
      <c r="C200" s="34"/>
      <c r="D200" s="21"/>
      <c r="E200" s="21"/>
      <c r="F200" s="20"/>
      <c r="G200" s="20"/>
      <c r="H200" s="20"/>
      <c r="I200" s="20"/>
      <c r="J200" s="21"/>
      <c r="K200" s="20"/>
      <c r="L200" s="21"/>
    </row>
    <row r="201" spans="1:12" ht="14.25">
      <c r="A201" s="39">
        <v>49</v>
      </c>
      <c r="B201" s="34" t="s">
        <v>421</v>
      </c>
      <c r="C201" s="34" t="s">
        <v>422</v>
      </c>
      <c r="D201" s="14" t="s">
        <v>60</v>
      </c>
      <c r="E201" s="14" t="s">
        <v>116</v>
      </c>
      <c r="F201" s="9">
        <v>236606</v>
      </c>
      <c r="G201" s="20" t="s">
        <v>423</v>
      </c>
      <c r="H201" s="10" t="s">
        <v>424</v>
      </c>
      <c r="I201" s="20" t="s">
        <v>412</v>
      </c>
      <c r="J201" s="21" t="s">
        <v>29</v>
      </c>
      <c r="K201" s="16">
        <v>96130</v>
      </c>
      <c r="L201" s="14" t="s">
        <v>425</v>
      </c>
    </row>
    <row r="202" spans="1:12" ht="14.25">
      <c r="A202" s="39"/>
      <c r="B202" s="15"/>
      <c r="C202" s="34" t="s">
        <v>426</v>
      </c>
      <c r="D202" s="21" t="s">
        <v>68</v>
      </c>
      <c r="E202" s="8" t="s">
        <v>147</v>
      </c>
      <c r="F202" s="20"/>
      <c r="G202" s="20" t="s">
        <v>427</v>
      </c>
      <c r="H202" s="20" t="s">
        <v>428</v>
      </c>
      <c r="I202" s="12" t="s">
        <v>412</v>
      </c>
      <c r="J202" s="21" t="s">
        <v>29</v>
      </c>
      <c r="K202" s="20">
        <v>96130</v>
      </c>
      <c r="L202" s="6" t="s">
        <v>429</v>
      </c>
    </row>
    <row r="203" spans="1:12" ht="14.25">
      <c r="A203" s="39"/>
      <c r="B203" s="15"/>
      <c r="C203" s="34" t="s">
        <v>430</v>
      </c>
      <c r="D203" s="21" t="s">
        <v>68</v>
      </c>
      <c r="E203" s="21" t="s">
        <v>431</v>
      </c>
      <c r="F203" s="12"/>
      <c r="G203" s="12" t="s">
        <v>432</v>
      </c>
      <c r="H203" s="12" t="s">
        <v>433</v>
      </c>
      <c r="I203" s="12" t="s">
        <v>433</v>
      </c>
      <c r="J203" s="21" t="s">
        <v>29</v>
      </c>
      <c r="K203" s="20">
        <v>96120</v>
      </c>
      <c r="L203" s="21" t="s">
        <v>434</v>
      </c>
    </row>
    <row r="204" spans="1:12" ht="14.25">
      <c r="A204" s="39"/>
      <c r="B204" s="15"/>
      <c r="C204" s="34" t="s">
        <v>435</v>
      </c>
      <c r="D204" s="21" t="s">
        <v>68</v>
      </c>
      <c r="E204" s="21" t="s">
        <v>431</v>
      </c>
      <c r="F204" s="20"/>
      <c r="G204" s="20" t="s">
        <v>436</v>
      </c>
      <c r="H204" s="20" t="s">
        <v>411</v>
      </c>
      <c r="I204" s="12" t="s">
        <v>412</v>
      </c>
      <c r="J204" s="21" t="s">
        <v>29</v>
      </c>
      <c r="K204" s="20">
        <v>96130</v>
      </c>
      <c r="L204" s="21" t="s">
        <v>437</v>
      </c>
    </row>
    <row r="205" spans="1:12" ht="14.25">
      <c r="A205" s="39"/>
      <c r="B205" s="15"/>
      <c r="C205" s="34"/>
      <c r="D205" s="21"/>
      <c r="E205" s="21"/>
      <c r="F205" s="20"/>
      <c r="G205" s="20"/>
      <c r="H205" s="20"/>
      <c r="I205" s="20"/>
      <c r="J205" s="21"/>
      <c r="K205" s="20"/>
      <c r="L205" s="21"/>
    </row>
    <row r="206" spans="1:12" ht="14.25">
      <c r="A206" s="39">
        <v>50</v>
      </c>
      <c r="B206" s="34" t="s">
        <v>438</v>
      </c>
      <c r="C206" s="34" t="s">
        <v>439</v>
      </c>
      <c r="D206" s="14" t="s">
        <v>68</v>
      </c>
      <c r="E206" s="14" t="s">
        <v>87</v>
      </c>
      <c r="F206" s="9">
        <v>236439</v>
      </c>
      <c r="G206" s="20" t="s">
        <v>440</v>
      </c>
      <c r="H206" s="10" t="s">
        <v>424</v>
      </c>
      <c r="I206" s="20" t="s">
        <v>412</v>
      </c>
      <c r="J206" s="21" t="s">
        <v>29</v>
      </c>
      <c r="K206" s="16">
        <v>96130</v>
      </c>
      <c r="L206" s="14" t="s">
        <v>441</v>
      </c>
    </row>
    <row r="207" spans="1:12" ht="14.25">
      <c r="A207" s="39"/>
      <c r="B207" s="15"/>
      <c r="C207" s="34" t="s">
        <v>442</v>
      </c>
      <c r="D207" s="6" t="s">
        <v>60</v>
      </c>
      <c r="E207" s="14" t="s">
        <v>87</v>
      </c>
      <c r="F207" s="20"/>
      <c r="G207" s="20" t="s">
        <v>443</v>
      </c>
      <c r="H207" s="10" t="s">
        <v>424</v>
      </c>
      <c r="I207" s="20" t="s">
        <v>412</v>
      </c>
      <c r="J207" s="21" t="s">
        <v>29</v>
      </c>
      <c r="K207" s="16">
        <v>96130</v>
      </c>
      <c r="L207" s="6" t="s">
        <v>444</v>
      </c>
    </row>
    <row r="208" spans="1:12" ht="14.25">
      <c r="A208" s="39"/>
      <c r="B208" s="15"/>
      <c r="C208" s="34" t="s">
        <v>445</v>
      </c>
      <c r="D208" s="6" t="s">
        <v>60</v>
      </c>
      <c r="E208" s="14" t="s">
        <v>87</v>
      </c>
      <c r="F208" s="12"/>
      <c r="G208" s="12" t="s">
        <v>446</v>
      </c>
      <c r="H208" s="10" t="s">
        <v>424</v>
      </c>
      <c r="I208" s="20" t="s">
        <v>412</v>
      </c>
      <c r="J208" s="21" t="s">
        <v>29</v>
      </c>
      <c r="K208" s="16">
        <v>96130</v>
      </c>
      <c r="L208" s="21" t="s">
        <v>447</v>
      </c>
    </row>
    <row r="209" spans="1:12" ht="14.25">
      <c r="A209" s="39"/>
      <c r="B209" s="34"/>
      <c r="C209" s="34" t="s">
        <v>448</v>
      </c>
      <c r="D209" s="6" t="s">
        <v>60</v>
      </c>
      <c r="E209" s="14" t="s">
        <v>116</v>
      </c>
      <c r="F209" s="20"/>
      <c r="G209" s="20" t="s">
        <v>449</v>
      </c>
      <c r="H209" s="10" t="s">
        <v>424</v>
      </c>
      <c r="I209" s="20" t="s">
        <v>412</v>
      </c>
      <c r="J209" s="21" t="s">
        <v>29</v>
      </c>
      <c r="K209" s="16">
        <v>96130</v>
      </c>
      <c r="L209" s="21" t="s">
        <v>450</v>
      </c>
    </row>
    <row r="210" spans="1:12" ht="14.25">
      <c r="A210" s="39"/>
      <c r="B210" s="15"/>
      <c r="C210" s="34" t="s">
        <v>451</v>
      </c>
      <c r="D210" s="6" t="s">
        <v>104</v>
      </c>
      <c r="E210" s="14" t="s">
        <v>116</v>
      </c>
      <c r="F210" s="20"/>
      <c r="G210" s="20" t="s">
        <v>452</v>
      </c>
      <c r="H210" s="10" t="s">
        <v>36</v>
      </c>
      <c r="I210" s="20" t="s">
        <v>28</v>
      </c>
      <c r="J210" s="21" t="s">
        <v>29</v>
      </c>
      <c r="K210" s="16">
        <v>96000</v>
      </c>
      <c r="L210" s="21" t="s">
        <v>453</v>
      </c>
    </row>
    <row r="211" spans="1:12" ht="14.25">
      <c r="A211" s="39"/>
      <c r="B211" s="15"/>
      <c r="C211" s="34" t="s">
        <v>454</v>
      </c>
      <c r="D211" s="6" t="s">
        <v>40</v>
      </c>
      <c r="E211" s="14" t="s">
        <v>87</v>
      </c>
      <c r="F211" s="20"/>
      <c r="G211" s="20" t="s">
        <v>455</v>
      </c>
      <c r="H211" s="10" t="s">
        <v>456</v>
      </c>
      <c r="I211" s="20" t="s">
        <v>335</v>
      </c>
      <c r="J211" s="21" t="s">
        <v>29</v>
      </c>
      <c r="K211" s="16">
        <v>96110</v>
      </c>
      <c r="L211" s="21"/>
    </row>
    <row r="212" spans="1:12" ht="14.25">
      <c r="A212" s="39"/>
      <c r="B212" s="15"/>
      <c r="C212" s="34" t="s">
        <v>457</v>
      </c>
      <c r="D212" s="6"/>
      <c r="E212" s="14" t="s">
        <v>87</v>
      </c>
      <c r="F212" s="20"/>
      <c r="G212" s="20" t="s">
        <v>458</v>
      </c>
      <c r="H212" s="10" t="s">
        <v>424</v>
      </c>
      <c r="I212" s="20" t="s">
        <v>412</v>
      </c>
      <c r="J212" s="21" t="s">
        <v>29</v>
      </c>
      <c r="K212" s="16">
        <v>96130</v>
      </c>
      <c r="L212" s="21"/>
    </row>
    <row r="213" spans="1:12" ht="14.25">
      <c r="A213" s="39"/>
      <c r="B213" s="15"/>
      <c r="C213" s="34" t="s">
        <v>459</v>
      </c>
      <c r="D213" s="6" t="s">
        <v>460</v>
      </c>
      <c r="E213" s="14" t="s">
        <v>87</v>
      </c>
      <c r="F213" s="20"/>
      <c r="G213" s="20" t="s">
        <v>461</v>
      </c>
      <c r="H213" s="10" t="s">
        <v>424</v>
      </c>
      <c r="I213" s="20" t="s">
        <v>412</v>
      </c>
      <c r="J213" s="21" t="s">
        <v>29</v>
      </c>
      <c r="K213" s="16">
        <v>96130</v>
      </c>
      <c r="L213" s="21" t="s">
        <v>462</v>
      </c>
    </row>
    <row r="214" spans="1:12" ht="14.25">
      <c r="A214" s="39"/>
      <c r="B214" s="15"/>
      <c r="C214" s="34" t="s">
        <v>463</v>
      </c>
      <c r="D214" s="6" t="s">
        <v>58</v>
      </c>
      <c r="E214" s="14" t="s">
        <v>87</v>
      </c>
      <c r="F214" s="20"/>
      <c r="G214" s="20" t="s">
        <v>464</v>
      </c>
      <c r="H214" s="10" t="s">
        <v>424</v>
      </c>
      <c r="I214" s="20" t="s">
        <v>412</v>
      </c>
      <c r="J214" s="21" t="s">
        <v>29</v>
      </c>
      <c r="K214" s="16">
        <v>96130</v>
      </c>
      <c r="L214" s="21"/>
    </row>
    <row r="215" spans="1:12" ht="14.25">
      <c r="A215" s="39"/>
      <c r="B215" s="15"/>
      <c r="C215" s="34" t="s">
        <v>465</v>
      </c>
      <c r="D215" s="6" t="s">
        <v>40</v>
      </c>
      <c r="E215" s="8" t="s">
        <v>147</v>
      </c>
      <c r="F215" s="20"/>
      <c r="G215" s="20" t="s">
        <v>458</v>
      </c>
      <c r="H215" s="10" t="s">
        <v>424</v>
      </c>
      <c r="I215" s="20" t="s">
        <v>412</v>
      </c>
      <c r="J215" s="21" t="s">
        <v>29</v>
      </c>
      <c r="K215" s="16">
        <v>96130</v>
      </c>
      <c r="L215" s="21" t="s">
        <v>462</v>
      </c>
    </row>
    <row r="216" spans="1:12" ht="14.25">
      <c r="A216" s="39"/>
      <c r="B216" s="15"/>
      <c r="C216" s="34"/>
      <c r="D216" s="14"/>
      <c r="E216" s="14"/>
      <c r="F216" s="10"/>
      <c r="G216" s="10"/>
      <c r="H216" s="10"/>
      <c r="I216" s="10"/>
      <c r="J216" s="14"/>
      <c r="K216" s="10"/>
      <c r="L216" s="14"/>
    </row>
    <row r="217" spans="1:12" ht="14.25">
      <c r="A217" s="39">
        <v>51</v>
      </c>
      <c r="B217" s="34" t="s">
        <v>466</v>
      </c>
      <c r="C217" s="34" t="s">
        <v>467</v>
      </c>
      <c r="D217" s="14" t="s">
        <v>68</v>
      </c>
      <c r="E217" s="8" t="s">
        <v>147</v>
      </c>
      <c r="F217" s="9">
        <v>236439</v>
      </c>
      <c r="G217" s="10" t="s">
        <v>468</v>
      </c>
      <c r="H217" s="10" t="s">
        <v>411</v>
      </c>
      <c r="I217" s="20" t="s">
        <v>412</v>
      </c>
      <c r="J217" s="21" t="s">
        <v>29</v>
      </c>
      <c r="K217" s="16">
        <v>96130</v>
      </c>
      <c r="L217" s="14"/>
    </row>
    <row r="218" spans="1:12" ht="14.25">
      <c r="A218" s="39"/>
      <c r="B218" s="15"/>
      <c r="C218" s="34" t="s">
        <v>469</v>
      </c>
      <c r="D218" s="14" t="s">
        <v>68</v>
      </c>
      <c r="E218" s="21" t="s">
        <v>431</v>
      </c>
      <c r="F218" s="12"/>
      <c r="G218" s="12" t="s">
        <v>470</v>
      </c>
      <c r="H218" s="10" t="s">
        <v>411</v>
      </c>
      <c r="I218" s="20" t="s">
        <v>412</v>
      </c>
      <c r="J218" s="21" t="s">
        <v>29</v>
      </c>
      <c r="K218" s="16">
        <v>96130</v>
      </c>
      <c r="L218" s="14" t="s">
        <v>471</v>
      </c>
    </row>
    <row r="219" spans="1:12" ht="14.25">
      <c r="A219" s="39"/>
      <c r="B219" s="15"/>
      <c r="C219" s="34" t="s">
        <v>472</v>
      </c>
      <c r="D219" s="14" t="s">
        <v>68</v>
      </c>
      <c r="E219" s="21" t="s">
        <v>431</v>
      </c>
      <c r="F219" s="10"/>
      <c r="G219" s="10" t="s">
        <v>473</v>
      </c>
      <c r="H219" s="10" t="s">
        <v>411</v>
      </c>
      <c r="I219" s="20" t="s">
        <v>412</v>
      </c>
      <c r="J219" s="21" t="s">
        <v>29</v>
      </c>
      <c r="K219" s="16">
        <v>96130</v>
      </c>
      <c r="L219" s="14" t="s">
        <v>474</v>
      </c>
    </row>
    <row r="220" spans="1:12" ht="14.25">
      <c r="A220" s="39"/>
      <c r="B220" s="15"/>
      <c r="C220" s="34" t="s">
        <v>475</v>
      </c>
      <c r="D220" s="14" t="s">
        <v>68</v>
      </c>
      <c r="E220" s="21" t="s">
        <v>431</v>
      </c>
      <c r="F220" s="10"/>
      <c r="G220" s="10" t="s">
        <v>473</v>
      </c>
      <c r="H220" s="10" t="s">
        <v>411</v>
      </c>
      <c r="I220" s="20" t="s">
        <v>412</v>
      </c>
      <c r="J220" s="21" t="s">
        <v>29</v>
      </c>
      <c r="K220" s="16">
        <v>96130</v>
      </c>
      <c r="L220" s="14"/>
    </row>
    <row r="221" spans="1:12" ht="14.25">
      <c r="A221" s="6"/>
      <c r="B221" s="15"/>
      <c r="C221" s="15"/>
      <c r="D221" s="6"/>
      <c r="E221" s="6"/>
      <c r="F221" s="12"/>
      <c r="G221" s="12"/>
      <c r="H221" s="12"/>
      <c r="I221" s="12"/>
      <c r="J221" s="15"/>
      <c r="K221" s="12"/>
      <c r="L221" s="15"/>
    </row>
    <row r="222" spans="1:12" ht="14.25">
      <c r="A222" s="6">
        <v>52</v>
      </c>
      <c r="B222" s="27" t="s">
        <v>476</v>
      </c>
      <c r="C222" s="27" t="s">
        <v>477</v>
      </c>
      <c r="D222" s="14" t="s">
        <v>68</v>
      </c>
      <c r="E222" s="8" t="s">
        <v>147</v>
      </c>
      <c r="F222" s="22" t="s">
        <v>536</v>
      </c>
      <c r="G222" s="20">
        <v>3</v>
      </c>
      <c r="H222" s="10" t="s">
        <v>478</v>
      </c>
      <c r="I222" s="20" t="s">
        <v>479</v>
      </c>
      <c r="J222" s="21" t="s">
        <v>29</v>
      </c>
      <c r="K222" s="20">
        <v>96160</v>
      </c>
      <c r="L222" s="14" t="s">
        <v>480</v>
      </c>
    </row>
    <row r="223" spans="1:12" ht="14.25">
      <c r="A223" s="6"/>
      <c r="B223" s="27"/>
      <c r="C223" s="27" t="s">
        <v>481</v>
      </c>
      <c r="D223" s="14"/>
      <c r="E223" s="14"/>
      <c r="F223" s="22"/>
      <c r="G223" s="20"/>
      <c r="H223" s="10"/>
      <c r="I223" s="20"/>
      <c r="J223" s="21"/>
      <c r="K223" s="20"/>
      <c r="L223" s="14"/>
    </row>
    <row r="224" spans="1:12" ht="14.25">
      <c r="A224" s="39">
        <v>53</v>
      </c>
      <c r="B224" s="34" t="s">
        <v>483</v>
      </c>
      <c r="C224" s="34" t="s">
        <v>484</v>
      </c>
      <c r="D224" s="14" t="s">
        <v>68</v>
      </c>
      <c r="E224" s="14" t="s">
        <v>25</v>
      </c>
      <c r="F224" s="9">
        <v>236439</v>
      </c>
      <c r="G224" s="20" t="s">
        <v>485</v>
      </c>
      <c r="H224" s="10" t="s">
        <v>486</v>
      </c>
      <c r="I224" s="20" t="s">
        <v>487</v>
      </c>
      <c r="J224" s="21" t="s">
        <v>29</v>
      </c>
      <c r="K224" s="16">
        <v>96130</v>
      </c>
      <c r="L224" s="14" t="s">
        <v>488</v>
      </c>
    </row>
    <row r="225" spans="1:12" ht="14.25">
      <c r="A225" s="39"/>
      <c r="B225" s="15"/>
      <c r="C225" s="34" t="s">
        <v>489</v>
      </c>
      <c r="D225" s="6" t="s">
        <v>68</v>
      </c>
      <c r="E225" s="6" t="s">
        <v>490</v>
      </c>
      <c r="F225" s="12"/>
      <c r="G225" s="20"/>
      <c r="H225" s="12"/>
      <c r="I225" s="12"/>
      <c r="J225" s="21"/>
      <c r="K225" s="20"/>
      <c r="L225" s="15"/>
    </row>
    <row r="226" spans="1:12" ht="14.25">
      <c r="A226" s="39">
        <v>54</v>
      </c>
      <c r="B226" s="34" t="s">
        <v>491</v>
      </c>
      <c r="C226" s="34" t="s">
        <v>492</v>
      </c>
      <c r="D226" s="14" t="s">
        <v>60</v>
      </c>
      <c r="E226" s="14" t="s">
        <v>25</v>
      </c>
      <c r="F226" s="9">
        <v>236606</v>
      </c>
      <c r="G226" s="20" t="s">
        <v>493</v>
      </c>
      <c r="H226" s="10" t="s">
        <v>486</v>
      </c>
      <c r="I226" s="20" t="s">
        <v>487</v>
      </c>
      <c r="J226" s="21" t="s">
        <v>29</v>
      </c>
      <c r="K226" s="16">
        <v>96130</v>
      </c>
      <c r="L226" s="14" t="s">
        <v>494</v>
      </c>
    </row>
    <row r="227" spans="1:12" ht="14.25">
      <c r="A227" s="39"/>
      <c r="B227" s="34"/>
      <c r="C227" s="34" t="s">
        <v>495</v>
      </c>
      <c r="D227" s="6" t="s">
        <v>68</v>
      </c>
      <c r="E227" s="8" t="s">
        <v>147</v>
      </c>
      <c r="F227" s="12"/>
      <c r="G227" s="12"/>
      <c r="H227" s="12"/>
      <c r="I227" s="12"/>
      <c r="J227" s="21"/>
      <c r="K227" s="20"/>
      <c r="L227" s="15"/>
    </row>
    <row r="228" spans="1:12" ht="14.25">
      <c r="A228" s="39">
        <v>55</v>
      </c>
      <c r="B228" s="34" t="s">
        <v>496</v>
      </c>
      <c r="C228" s="34" t="s">
        <v>497</v>
      </c>
      <c r="D228" s="14" t="s">
        <v>60</v>
      </c>
      <c r="E228" s="14" t="s">
        <v>87</v>
      </c>
      <c r="F228" s="9">
        <v>236439</v>
      </c>
      <c r="G228" s="20" t="s">
        <v>498</v>
      </c>
      <c r="H228" s="10" t="s">
        <v>499</v>
      </c>
      <c r="I228" s="20" t="s">
        <v>487</v>
      </c>
      <c r="J228" s="21" t="s">
        <v>29</v>
      </c>
      <c r="K228" s="16">
        <v>96130</v>
      </c>
      <c r="L228" s="14" t="s">
        <v>500</v>
      </c>
    </row>
    <row r="229" spans="1:12" ht="14.25">
      <c r="A229" s="39"/>
      <c r="B229" s="15"/>
      <c r="C229" s="34" t="s">
        <v>501</v>
      </c>
      <c r="D229" s="6" t="s">
        <v>68</v>
      </c>
      <c r="E229" s="8" t="s">
        <v>147</v>
      </c>
      <c r="F229" s="22"/>
      <c r="G229" s="20"/>
      <c r="H229" s="10"/>
      <c r="I229" s="20"/>
      <c r="J229" s="21"/>
      <c r="K229" s="20"/>
      <c r="L229" s="15"/>
    </row>
    <row r="230" spans="1:12" ht="14.25">
      <c r="A230" s="39"/>
      <c r="B230" s="15"/>
      <c r="C230" s="34" t="s">
        <v>502</v>
      </c>
      <c r="D230" s="21" t="s">
        <v>60</v>
      </c>
      <c r="E230" s="21" t="s">
        <v>87</v>
      </c>
      <c r="F230" s="20"/>
      <c r="G230" s="20"/>
      <c r="H230" s="20"/>
      <c r="I230" s="20"/>
      <c r="J230" s="21"/>
      <c r="K230" s="20"/>
      <c r="L230" s="21"/>
    </row>
    <row r="231" spans="1:12" ht="14.25">
      <c r="A231" s="39"/>
      <c r="B231" s="15"/>
      <c r="C231" s="34" t="s">
        <v>503</v>
      </c>
      <c r="D231" s="21" t="s">
        <v>104</v>
      </c>
      <c r="E231" s="21" t="s">
        <v>25</v>
      </c>
      <c r="F231" s="20"/>
      <c r="G231" s="20"/>
      <c r="H231" s="20"/>
      <c r="I231" s="20"/>
      <c r="J231" s="21"/>
      <c r="K231" s="20"/>
      <c r="L231" s="21"/>
    </row>
    <row r="232" spans="1:12" s="41" customFormat="1" ht="14.25">
      <c r="A232" s="39"/>
      <c r="B232" s="15" t="s">
        <v>574</v>
      </c>
      <c r="C232" s="34"/>
      <c r="D232" s="21"/>
      <c r="E232" s="21"/>
      <c r="F232" s="20"/>
      <c r="G232" s="20"/>
      <c r="H232" s="20"/>
      <c r="I232" s="20"/>
      <c r="J232" s="21"/>
      <c r="K232" s="20"/>
      <c r="L232" s="21"/>
    </row>
    <row r="233" spans="1:12" ht="14.25">
      <c r="A233" s="18">
        <v>19</v>
      </c>
      <c r="B233" s="19" t="s">
        <v>154</v>
      </c>
      <c r="C233" s="19" t="s">
        <v>155</v>
      </c>
      <c r="D233" s="14" t="s">
        <v>40</v>
      </c>
      <c r="E233" s="14" t="s">
        <v>116</v>
      </c>
      <c r="F233" s="9">
        <v>237741</v>
      </c>
      <c r="G233" s="20">
        <v>5</v>
      </c>
      <c r="H233" s="10" t="s">
        <v>157</v>
      </c>
      <c r="I233" s="20" t="s">
        <v>158</v>
      </c>
      <c r="J233" s="21" t="s">
        <v>29</v>
      </c>
      <c r="K233" s="20">
        <v>96150</v>
      </c>
      <c r="L233" s="14" t="s">
        <v>159</v>
      </c>
    </row>
    <row r="234" spans="1:12" ht="14.25">
      <c r="A234" s="18"/>
      <c r="B234" s="19"/>
      <c r="C234" s="19" t="s">
        <v>160</v>
      </c>
      <c r="D234" s="14" t="s">
        <v>68</v>
      </c>
      <c r="E234" s="8" t="s">
        <v>147</v>
      </c>
      <c r="F234" s="20"/>
      <c r="G234" s="20"/>
      <c r="H234" s="20"/>
      <c r="I234" s="20"/>
      <c r="J234" s="21"/>
      <c r="K234" s="20"/>
      <c r="L234" s="14"/>
    </row>
    <row r="235" spans="1:12" ht="14.25">
      <c r="A235" s="18"/>
      <c r="B235" s="19"/>
      <c r="C235" s="19" t="s">
        <v>161</v>
      </c>
      <c r="D235" s="21" t="s">
        <v>68</v>
      </c>
      <c r="E235" s="8" t="s">
        <v>147</v>
      </c>
      <c r="F235" s="10"/>
      <c r="G235" s="20"/>
      <c r="H235" s="10"/>
      <c r="I235" s="20"/>
      <c r="J235" s="21"/>
      <c r="K235" s="20"/>
      <c r="L235" s="21"/>
    </row>
    <row r="236" spans="1:12" ht="14.25">
      <c r="A236" s="18"/>
      <c r="B236" s="19"/>
      <c r="C236" s="19" t="s">
        <v>162</v>
      </c>
      <c r="D236" s="21" t="s">
        <v>68</v>
      </c>
      <c r="E236" s="14" t="s">
        <v>116</v>
      </c>
      <c r="F236" s="20"/>
      <c r="G236" s="20"/>
      <c r="H236" s="20"/>
      <c r="I236" s="20"/>
      <c r="J236" s="21"/>
      <c r="K236" s="20"/>
      <c r="L236" s="21"/>
    </row>
    <row r="237" spans="1:12" ht="14.25">
      <c r="A237" s="18">
        <v>20</v>
      </c>
      <c r="B237" s="19" t="s">
        <v>163</v>
      </c>
      <c r="C237" s="19" t="s">
        <v>164</v>
      </c>
      <c r="D237" s="14" t="s">
        <v>60</v>
      </c>
      <c r="E237" s="14" t="s">
        <v>87</v>
      </c>
      <c r="F237" s="9">
        <v>236439</v>
      </c>
      <c r="G237" s="20">
        <v>3</v>
      </c>
      <c r="H237" s="10" t="s">
        <v>165</v>
      </c>
      <c r="I237" s="20" t="s">
        <v>158</v>
      </c>
      <c r="J237" s="21" t="s">
        <v>29</v>
      </c>
      <c r="K237" s="20">
        <v>96150</v>
      </c>
      <c r="L237" s="14" t="s">
        <v>166</v>
      </c>
    </row>
    <row r="238" spans="1:12" ht="14.25">
      <c r="A238" s="18"/>
      <c r="B238" s="19"/>
      <c r="C238" s="19" t="s">
        <v>167</v>
      </c>
      <c r="D238" s="14" t="s">
        <v>40</v>
      </c>
      <c r="E238" s="14" t="s">
        <v>87</v>
      </c>
      <c r="F238" s="22"/>
      <c r="G238" s="20"/>
      <c r="H238" s="10"/>
      <c r="I238" s="20"/>
      <c r="J238" s="21"/>
      <c r="K238" s="20"/>
      <c r="L238" s="14"/>
    </row>
    <row r="239" spans="1:12" ht="14.25">
      <c r="A239" s="18"/>
      <c r="B239" s="19"/>
      <c r="C239" s="19"/>
      <c r="D239" s="21"/>
      <c r="E239" s="21"/>
      <c r="F239" s="20"/>
      <c r="G239" s="20"/>
      <c r="H239" s="20"/>
      <c r="I239" s="20"/>
      <c r="J239" s="21"/>
      <c r="K239" s="20"/>
      <c r="L239" s="21"/>
    </row>
    <row r="240" spans="1:12" ht="14.25">
      <c r="A240" s="18">
        <v>21</v>
      </c>
      <c r="B240" s="19" t="s">
        <v>168</v>
      </c>
      <c r="C240" s="19" t="s">
        <v>169</v>
      </c>
      <c r="D240" s="21" t="s">
        <v>68</v>
      </c>
      <c r="E240" s="8" t="s">
        <v>147</v>
      </c>
      <c r="F240" s="9">
        <v>236439</v>
      </c>
      <c r="G240" s="20">
        <v>7</v>
      </c>
      <c r="H240" s="10" t="s">
        <v>165</v>
      </c>
      <c r="I240" s="20" t="s">
        <v>158</v>
      </c>
      <c r="J240" s="21" t="s">
        <v>29</v>
      </c>
      <c r="K240" s="20">
        <v>96150</v>
      </c>
      <c r="L240" s="21" t="s">
        <v>170</v>
      </c>
    </row>
    <row r="241" spans="1:12" ht="14.25">
      <c r="A241" s="18"/>
      <c r="B241" s="19"/>
      <c r="C241" s="19" t="s">
        <v>171</v>
      </c>
      <c r="D241" s="14" t="s">
        <v>104</v>
      </c>
      <c r="E241" s="14" t="s">
        <v>25</v>
      </c>
      <c r="F241" s="22"/>
      <c r="G241" s="20"/>
      <c r="H241" s="10"/>
      <c r="I241" s="20"/>
      <c r="J241" s="21"/>
      <c r="K241" s="20"/>
      <c r="L241" s="14"/>
    </row>
    <row r="242" spans="1:12" ht="14.25">
      <c r="A242" s="18"/>
      <c r="B242" s="19"/>
      <c r="C242" s="19" t="s">
        <v>172</v>
      </c>
      <c r="D242" s="14" t="s">
        <v>68</v>
      </c>
      <c r="E242" s="8" t="s">
        <v>147</v>
      </c>
      <c r="F242" s="20"/>
      <c r="G242" s="20"/>
      <c r="H242" s="20"/>
      <c r="I242" s="20"/>
      <c r="J242" s="21"/>
      <c r="K242" s="20"/>
      <c r="L242" s="14"/>
    </row>
    <row r="243" spans="1:12" ht="14.25">
      <c r="A243" s="18">
        <v>22</v>
      </c>
      <c r="B243" s="19" t="s">
        <v>173</v>
      </c>
      <c r="C243" s="19" t="s">
        <v>174</v>
      </c>
      <c r="D243" s="21" t="s">
        <v>104</v>
      </c>
      <c r="E243" s="14" t="s">
        <v>116</v>
      </c>
      <c r="F243" s="9">
        <v>236439</v>
      </c>
      <c r="G243" s="20">
        <v>6</v>
      </c>
      <c r="H243" s="10" t="s">
        <v>175</v>
      </c>
      <c r="I243" s="20" t="s">
        <v>158</v>
      </c>
      <c r="J243" s="21" t="s">
        <v>29</v>
      </c>
      <c r="K243" s="20">
        <v>96150</v>
      </c>
      <c r="L243" s="21" t="s">
        <v>176</v>
      </c>
    </row>
    <row r="244" spans="1:12" ht="14.25">
      <c r="A244" s="18"/>
      <c r="B244" s="19"/>
      <c r="C244" s="19" t="s">
        <v>177</v>
      </c>
      <c r="D244" s="21" t="s">
        <v>68</v>
      </c>
      <c r="E244" s="14" t="s">
        <v>116</v>
      </c>
      <c r="F244" s="20"/>
      <c r="G244" s="20"/>
      <c r="H244" s="20"/>
      <c r="I244" s="20"/>
      <c r="J244" s="21"/>
      <c r="K244" s="20"/>
      <c r="L244" s="21"/>
    </row>
    <row r="245" spans="1:12" ht="14.25">
      <c r="A245" s="18"/>
      <c r="B245" s="19"/>
      <c r="C245" s="19" t="s">
        <v>178</v>
      </c>
      <c r="D245" s="21" t="s">
        <v>68</v>
      </c>
      <c r="E245" s="21" t="s">
        <v>179</v>
      </c>
      <c r="F245" s="22"/>
      <c r="G245" s="20"/>
      <c r="H245" s="10"/>
      <c r="I245" s="20"/>
      <c r="J245" s="21"/>
      <c r="K245" s="20"/>
      <c r="L245" s="21"/>
    </row>
    <row r="246" spans="1:12" ht="14.25">
      <c r="A246" s="18"/>
      <c r="B246" s="19"/>
      <c r="C246" s="19" t="s">
        <v>180</v>
      </c>
      <c r="D246" s="14" t="s">
        <v>68</v>
      </c>
      <c r="E246" s="14" t="s">
        <v>181</v>
      </c>
      <c r="F246" s="10"/>
      <c r="G246" s="10"/>
      <c r="H246" s="10"/>
      <c r="I246" s="10"/>
      <c r="J246" s="14"/>
      <c r="K246" s="10"/>
      <c r="L246" s="14"/>
    </row>
    <row r="247" spans="1:12" ht="14.25">
      <c r="A247" s="18"/>
      <c r="B247" s="19"/>
      <c r="C247" s="19"/>
      <c r="D247" s="14"/>
      <c r="E247" s="14"/>
      <c r="F247" s="10"/>
      <c r="G247" s="10"/>
      <c r="H247" s="10"/>
      <c r="I247" s="10"/>
      <c r="J247" s="14"/>
      <c r="K247" s="10"/>
      <c r="L247" s="14"/>
    </row>
    <row r="248" spans="1:12" ht="14.25">
      <c r="A248" s="18">
        <v>23</v>
      </c>
      <c r="B248" s="19" t="s">
        <v>182</v>
      </c>
      <c r="C248" s="19" t="s">
        <v>183</v>
      </c>
      <c r="D248" s="14"/>
      <c r="E248" s="14"/>
      <c r="F248" s="9">
        <v>236439</v>
      </c>
      <c r="G248" s="10">
        <v>3</v>
      </c>
      <c r="H248" s="10" t="s">
        <v>165</v>
      </c>
      <c r="I248" s="10" t="s">
        <v>158</v>
      </c>
      <c r="J248" s="21" t="s">
        <v>29</v>
      </c>
      <c r="K248" s="20">
        <v>96150</v>
      </c>
      <c r="L248" s="14" t="s">
        <v>184</v>
      </c>
    </row>
    <row r="249" spans="1:12" ht="14.25">
      <c r="A249" s="18"/>
      <c r="B249" s="19"/>
      <c r="C249" s="19" t="s">
        <v>185</v>
      </c>
      <c r="D249" s="14" t="s">
        <v>40</v>
      </c>
      <c r="E249" s="8" t="s">
        <v>147</v>
      </c>
      <c r="F249" s="10"/>
      <c r="G249" s="10"/>
      <c r="H249" s="10"/>
      <c r="I249" s="10"/>
      <c r="J249" s="14"/>
      <c r="K249" s="10"/>
      <c r="L249" s="14"/>
    </row>
    <row r="250" spans="1:12" ht="14.25">
      <c r="A250" s="18"/>
      <c r="B250" s="19"/>
      <c r="C250" s="19"/>
      <c r="D250" s="14"/>
      <c r="E250" s="14"/>
      <c r="F250" s="10"/>
      <c r="G250" s="10"/>
      <c r="H250" s="10"/>
      <c r="I250" s="10"/>
      <c r="J250" s="14"/>
      <c r="K250" s="10"/>
      <c r="L250" s="14"/>
    </row>
    <row r="251" spans="1:12" ht="14.25">
      <c r="A251" s="18">
        <v>24</v>
      </c>
      <c r="B251" s="19" t="s">
        <v>186</v>
      </c>
      <c r="C251" s="19" t="s">
        <v>187</v>
      </c>
      <c r="D251" s="14" t="s">
        <v>40</v>
      </c>
      <c r="E251" s="14" t="s">
        <v>188</v>
      </c>
      <c r="F251" s="10"/>
      <c r="G251" s="10">
        <v>1</v>
      </c>
      <c r="H251" s="10" t="s">
        <v>189</v>
      </c>
      <c r="I251" s="10" t="s">
        <v>158</v>
      </c>
      <c r="J251" s="21" t="s">
        <v>29</v>
      </c>
      <c r="K251" s="20">
        <v>96150</v>
      </c>
      <c r="L251" s="14" t="s">
        <v>190</v>
      </c>
    </row>
    <row r="252" spans="1:12" ht="14.25">
      <c r="A252" s="18"/>
      <c r="B252" s="19"/>
      <c r="C252" s="19" t="s">
        <v>191</v>
      </c>
      <c r="D252" s="14" t="s">
        <v>25</v>
      </c>
      <c r="E252" s="14" t="s">
        <v>116</v>
      </c>
      <c r="F252" s="10"/>
      <c r="G252" s="10"/>
      <c r="H252" s="10"/>
      <c r="I252" s="10"/>
      <c r="J252" s="14"/>
      <c r="K252" s="10"/>
      <c r="L252" s="14"/>
    </row>
    <row r="253" spans="1:12" ht="14.25">
      <c r="A253" s="18"/>
      <c r="B253" s="19"/>
      <c r="C253" s="19" t="s">
        <v>192</v>
      </c>
      <c r="D253" s="14" t="s">
        <v>60</v>
      </c>
      <c r="E253" s="14" t="s">
        <v>116</v>
      </c>
      <c r="F253" s="10"/>
      <c r="G253" s="10"/>
      <c r="H253" s="10"/>
      <c r="I253" s="10"/>
      <c r="J253" s="14"/>
      <c r="K253" s="10"/>
      <c r="L253" s="14"/>
    </row>
    <row r="254" spans="1:12" ht="14.25">
      <c r="A254" s="18"/>
      <c r="B254" s="19"/>
      <c r="C254" s="19"/>
      <c r="D254" s="14"/>
      <c r="E254" s="14"/>
      <c r="F254" s="10"/>
      <c r="G254" s="10"/>
      <c r="H254" s="10"/>
      <c r="I254" s="10"/>
      <c r="J254" s="14"/>
      <c r="K254" s="10"/>
      <c r="L254" s="14"/>
    </row>
    <row r="255" spans="1:12" ht="14.25">
      <c r="A255" s="42"/>
      <c r="B255" s="41" t="s">
        <v>573</v>
      </c>
      <c r="C255" s="41"/>
      <c r="D255" s="42"/>
      <c r="E255" s="42"/>
      <c r="F255" s="43"/>
      <c r="G255" s="43"/>
      <c r="H255" s="43"/>
      <c r="I255" s="43"/>
      <c r="J255" s="41"/>
      <c r="K255" s="43"/>
      <c r="L255" s="41"/>
    </row>
    <row r="256" spans="1:12" ht="14.25">
      <c r="A256" s="44">
        <v>1</v>
      </c>
      <c r="B256" s="45" t="s">
        <v>193</v>
      </c>
      <c r="C256" s="46" t="s">
        <v>194</v>
      </c>
      <c r="D256" s="47" t="s">
        <v>104</v>
      </c>
      <c r="E256" s="47" t="s">
        <v>575</v>
      </c>
      <c r="F256" s="48">
        <v>236469</v>
      </c>
      <c r="G256" s="49">
        <v>2</v>
      </c>
      <c r="H256" s="50" t="s">
        <v>195</v>
      </c>
      <c r="I256" s="49" t="s">
        <v>196</v>
      </c>
      <c r="J256" s="47" t="s">
        <v>29</v>
      </c>
      <c r="K256" s="47">
        <v>96210</v>
      </c>
      <c r="L256" s="47" t="s">
        <v>576</v>
      </c>
    </row>
    <row r="257" spans="1:12" ht="14.25">
      <c r="A257" s="51"/>
      <c r="B257" s="52"/>
      <c r="C257" s="46" t="s">
        <v>577</v>
      </c>
      <c r="D257" s="49" t="s">
        <v>40</v>
      </c>
      <c r="E257" s="49" t="s">
        <v>87</v>
      </c>
      <c r="F257" s="48"/>
      <c r="G257" s="49"/>
      <c r="H257" s="50"/>
      <c r="I257" s="49"/>
      <c r="J257" s="49"/>
      <c r="K257" s="49"/>
      <c r="L257" s="49"/>
    </row>
    <row r="258" spans="1:12" ht="14.25">
      <c r="A258" s="51"/>
      <c r="B258" s="52"/>
      <c r="C258" s="46" t="s">
        <v>578</v>
      </c>
      <c r="D258" s="49" t="s">
        <v>68</v>
      </c>
      <c r="E258" s="49" t="s">
        <v>87</v>
      </c>
      <c r="F258" s="48"/>
      <c r="G258" s="49"/>
      <c r="H258" s="50"/>
      <c r="I258" s="49"/>
      <c r="J258" s="49"/>
      <c r="K258" s="49"/>
      <c r="L258" s="49"/>
    </row>
    <row r="259" spans="1:12" ht="14.25">
      <c r="A259" s="51"/>
      <c r="B259" s="52"/>
      <c r="C259" s="46" t="s">
        <v>579</v>
      </c>
      <c r="D259" s="49" t="s">
        <v>40</v>
      </c>
      <c r="E259" s="49" t="s">
        <v>87</v>
      </c>
      <c r="F259" s="48"/>
      <c r="G259" s="49"/>
      <c r="H259" s="50"/>
      <c r="I259" s="49"/>
      <c r="J259" s="49"/>
      <c r="K259" s="49"/>
      <c r="L259" s="49"/>
    </row>
    <row r="260" spans="1:12" ht="14.25">
      <c r="A260" s="51"/>
      <c r="B260" s="52"/>
      <c r="C260" s="46" t="s">
        <v>580</v>
      </c>
      <c r="D260" s="49" t="s">
        <v>68</v>
      </c>
      <c r="E260" s="49" t="s">
        <v>575</v>
      </c>
      <c r="F260" s="48"/>
      <c r="G260" s="49"/>
      <c r="H260" s="50"/>
      <c r="I260" s="49"/>
      <c r="J260" s="49"/>
      <c r="K260" s="49"/>
      <c r="L260" s="49"/>
    </row>
    <row r="261" spans="1:12" ht="14.25">
      <c r="A261" s="51"/>
      <c r="B261" s="52"/>
      <c r="C261" s="46" t="s">
        <v>581</v>
      </c>
      <c r="D261" s="49" t="s">
        <v>68</v>
      </c>
      <c r="E261" s="49" t="s">
        <v>87</v>
      </c>
      <c r="F261" s="48"/>
      <c r="G261" s="49"/>
      <c r="H261" s="50"/>
      <c r="I261" s="49"/>
      <c r="J261" s="49"/>
      <c r="K261" s="49"/>
      <c r="L261" s="49"/>
    </row>
    <row r="262" spans="1:12" ht="14.25">
      <c r="A262" s="51"/>
      <c r="B262" s="52"/>
      <c r="C262" s="46" t="s">
        <v>198</v>
      </c>
      <c r="D262" s="49" t="s">
        <v>68</v>
      </c>
      <c r="E262" s="49" t="s">
        <v>575</v>
      </c>
      <c r="F262" s="48"/>
      <c r="G262" s="49"/>
      <c r="H262" s="50"/>
      <c r="I262" s="49"/>
      <c r="J262" s="49"/>
      <c r="K262" s="49"/>
      <c r="L262" s="49"/>
    </row>
    <row r="263" spans="1:12" ht="14.25">
      <c r="A263" s="51"/>
      <c r="B263" s="52"/>
      <c r="C263" s="46" t="s">
        <v>582</v>
      </c>
      <c r="D263" s="49" t="s">
        <v>104</v>
      </c>
      <c r="E263" s="49" t="s">
        <v>575</v>
      </c>
      <c r="F263" s="48"/>
      <c r="G263" s="49"/>
      <c r="H263" s="50"/>
      <c r="I263" s="49"/>
      <c r="J263" s="49"/>
      <c r="K263" s="49"/>
      <c r="L263" s="49"/>
    </row>
    <row r="264" spans="1:12" ht="14.25">
      <c r="A264" s="51"/>
      <c r="B264" s="52"/>
      <c r="C264" s="46" t="s">
        <v>583</v>
      </c>
      <c r="D264" s="49" t="s">
        <v>584</v>
      </c>
      <c r="E264" s="49" t="s">
        <v>575</v>
      </c>
      <c r="F264" s="48"/>
      <c r="G264" s="49"/>
      <c r="H264" s="50"/>
      <c r="I264" s="49"/>
      <c r="J264" s="49"/>
      <c r="K264" s="49"/>
      <c r="L264" s="49"/>
    </row>
    <row r="265" spans="1:12" ht="14.25">
      <c r="A265" s="51"/>
      <c r="B265" s="52"/>
      <c r="C265" s="52" t="s">
        <v>197</v>
      </c>
      <c r="D265" s="49" t="s">
        <v>104</v>
      </c>
      <c r="E265" s="49" t="s">
        <v>575</v>
      </c>
      <c r="F265" s="49"/>
      <c r="G265" s="49"/>
      <c r="H265" s="53"/>
      <c r="I265" s="49"/>
      <c r="J265" s="49"/>
      <c r="K265" s="49"/>
      <c r="L265" s="49"/>
    </row>
    <row r="266" spans="1:12" ht="14.25">
      <c r="A266" s="51"/>
      <c r="B266" s="46"/>
      <c r="C266" s="46" t="s">
        <v>199</v>
      </c>
      <c r="D266" s="54" t="s">
        <v>68</v>
      </c>
      <c r="E266" s="55" t="s">
        <v>575</v>
      </c>
      <c r="F266" s="56"/>
      <c r="G266" s="49"/>
      <c r="H266" s="53"/>
      <c r="I266" s="49"/>
      <c r="J266" s="49"/>
      <c r="K266" s="53"/>
      <c r="L266" s="54"/>
    </row>
    <row r="267" spans="1:12" ht="14.25">
      <c r="A267" s="44">
        <v>2</v>
      </c>
      <c r="B267" s="45" t="s">
        <v>201</v>
      </c>
      <c r="C267" s="45" t="s">
        <v>202</v>
      </c>
      <c r="D267" s="57" t="s">
        <v>203</v>
      </c>
      <c r="E267" s="47" t="s">
        <v>87</v>
      </c>
      <c r="F267" s="58">
        <v>236469</v>
      </c>
      <c r="G267" s="47">
        <v>2</v>
      </c>
      <c r="H267" s="59" t="s">
        <v>204</v>
      </c>
      <c r="I267" s="47" t="s">
        <v>196</v>
      </c>
      <c r="J267" s="47" t="s">
        <v>29</v>
      </c>
      <c r="K267" s="47">
        <v>96210</v>
      </c>
      <c r="L267" s="47" t="s">
        <v>585</v>
      </c>
    </row>
    <row r="268" spans="1:12" ht="14.25">
      <c r="A268" s="51"/>
      <c r="B268" s="52"/>
      <c r="C268" s="52" t="s">
        <v>205</v>
      </c>
      <c r="D268" s="49" t="s">
        <v>68</v>
      </c>
      <c r="E268" s="49" t="s">
        <v>586</v>
      </c>
      <c r="F268" s="49"/>
      <c r="G268" s="49"/>
      <c r="H268" s="53"/>
      <c r="I268" s="49"/>
      <c r="J268" s="49"/>
      <c r="K268" s="49"/>
      <c r="L268" s="49"/>
    </row>
    <row r="269" spans="1:12" ht="14.25">
      <c r="A269" s="51"/>
      <c r="B269" s="46"/>
      <c r="C269" s="52" t="s">
        <v>206</v>
      </c>
      <c r="D269" s="49" t="s">
        <v>104</v>
      </c>
      <c r="E269" s="49" t="s">
        <v>586</v>
      </c>
      <c r="F269" s="48"/>
      <c r="G269" s="49"/>
      <c r="H269" s="50"/>
      <c r="I269" s="49"/>
      <c r="J269" s="49"/>
      <c r="K269" s="49"/>
      <c r="L269" s="54"/>
    </row>
    <row r="270" spans="1:12" ht="14.25">
      <c r="A270" s="60"/>
      <c r="B270" s="61"/>
      <c r="C270" s="61"/>
      <c r="D270" s="62"/>
      <c r="E270" s="62"/>
      <c r="F270" s="63"/>
      <c r="G270" s="63"/>
      <c r="H270" s="64"/>
      <c r="I270" s="63"/>
      <c r="J270" s="63"/>
      <c r="K270" s="64"/>
      <c r="L270" s="62"/>
    </row>
    <row r="271" spans="1:12" ht="14.25">
      <c r="A271" s="57">
        <v>3</v>
      </c>
      <c r="B271" s="65" t="s">
        <v>208</v>
      </c>
      <c r="C271" s="65" t="s">
        <v>209</v>
      </c>
      <c r="D271" s="54" t="s">
        <v>68</v>
      </c>
      <c r="E271" s="57" t="s">
        <v>587</v>
      </c>
      <c r="F271" s="58">
        <v>238625</v>
      </c>
      <c r="G271" s="57">
        <v>2</v>
      </c>
      <c r="H271" s="59" t="s">
        <v>196</v>
      </c>
      <c r="I271" s="57" t="s">
        <v>196</v>
      </c>
      <c r="J271" s="47" t="s">
        <v>29</v>
      </c>
      <c r="K271" s="47">
        <v>96210</v>
      </c>
      <c r="L271" s="57" t="s">
        <v>588</v>
      </c>
    </row>
    <row r="272" spans="1:12" ht="14.25">
      <c r="A272" s="54"/>
      <c r="B272" s="66"/>
      <c r="C272" s="66" t="s">
        <v>210</v>
      </c>
      <c r="D272" s="54" t="s">
        <v>58</v>
      </c>
      <c r="E272" s="54" t="s">
        <v>587</v>
      </c>
      <c r="F272" s="54"/>
      <c r="G272" s="54"/>
      <c r="H272" s="54"/>
      <c r="I272" s="54"/>
      <c r="J272" s="49"/>
      <c r="K272" s="49"/>
      <c r="L272" s="54"/>
    </row>
    <row r="273" spans="1:12" ht="14.25">
      <c r="A273" s="54"/>
      <c r="B273" s="66"/>
      <c r="C273" s="66" t="s">
        <v>211</v>
      </c>
      <c r="D273" s="54" t="s">
        <v>584</v>
      </c>
      <c r="E273" s="54" t="s">
        <v>587</v>
      </c>
      <c r="F273" s="54"/>
      <c r="G273" s="54"/>
      <c r="H273" s="54"/>
      <c r="I273" s="54"/>
      <c r="J273" s="49"/>
      <c r="K273" s="49"/>
      <c r="L273" s="54"/>
    </row>
    <row r="274" spans="1:12" ht="14.25">
      <c r="A274" s="67">
        <v>4</v>
      </c>
      <c r="B274" s="68" t="s">
        <v>589</v>
      </c>
      <c r="C274" s="68" t="s">
        <v>590</v>
      </c>
      <c r="D274" s="67" t="s">
        <v>40</v>
      </c>
      <c r="E274" s="67" t="s">
        <v>591</v>
      </c>
      <c r="F274" s="69">
        <v>239266</v>
      </c>
      <c r="G274" s="67">
        <v>2</v>
      </c>
      <c r="H274" s="67" t="s">
        <v>592</v>
      </c>
      <c r="I274" s="67" t="s">
        <v>196</v>
      </c>
      <c r="J274" s="67" t="s">
        <v>29</v>
      </c>
      <c r="K274" s="67">
        <v>96210</v>
      </c>
      <c r="L274" s="67" t="s">
        <v>593</v>
      </c>
    </row>
    <row r="275" spans="1:12" ht="14.25">
      <c r="A275" s="70"/>
      <c r="B275" s="71"/>
      <c r="C275" s="71" t="s">
        <v>594</v>
      </c>
      <c r="D275" s="70" t="s">
        <v>68</v>
      </c>
      <c r="E275" s="70" t="s">
        <v>147</v>
      </c>
      <c r="F275" s="71"/>
      <c r="G275" s="71"/>
      <c r="H275" s="71"/>
      <c r="I275" s="71"/>
      <c r="J275" s="71"/>
      <c r="K275" s="71"/>
      <c r="L275" s="71"/>
    </row>
    <row r="276" spans="1:12" ht="14.25">
      <c r="A276" s="72"/>
      <c r="B276" s="73"/>
      <c r="C276" s="73" t="s">
        <v>595</v>
      </c>
      <c r="D276" s="72" t="s">
        <v>104</v>
      </c>
      <c r="E276" s="72" t="s">
        <v>147</v>
      </c>
      <c r="F276" s="73"/>
      <c r="G276" s="73"/>
      <c r="H276" s="73"/>
      <c r="I276" s="73"/>
      <c r="J276" s="73"/>
      <c r="K276" s="73"/>
      <c r="L276" s="73"/>
    </row>
    <row r="277" spans="1:12" ht="14.25">
      <c r="A277" s="42"/>
      <c r="B277" s="41" t="s">
        <v>596</v>
      </c>
      <c r="C277" s="41"/>
      <c r="D277" s="42"/>
      <c r="E277" s="42"/>
      <c r="F277" s="43"/>
      <c r="G277" s="43"/>
      <c r="H277" s="43"/>
      <c r="I277" s="43"/>
      <c r="J277" s="41"/>
      <c r="K277" s="43"/>
      <c r="L277" s="41"/>
    </row>
    <row r="278" spans="1:12" ht="14.25">
      <c r="A278" s="6">
        <v>1</v>
      </c>
      <c r="B278" s="15" t="s">
        <v>534</v>
      </c>
      <c r="C278" s="27" t="s">
        <v>212</v>
      </c>
      <c r="D278" s="28" t="s">
        <v>79</v>
      </c>
      <c r="E278" s="28" t="s">
        <v>87</v>
      </c>
      <c r="F278" s="26" t="s">
        <v>213</v>
      </c>
      <c r="G278" s="12" t="s">
        <v>214</v>
      </c>
      <c r="H278" s="12" t="s">
        <v>215</v>
      </c>
      <c r="I278" s="12" t="s">
        <v>216</v>
      </c>
      <c r="J278" s="6" t="s">
        <v>29</v>
      </c>
      <c r="K278" s="12">
        <v>96120</v>
      </c>
      <c r="L278" s="15" t="s">
        <v>597</v>
      </c>
    </row>
    <row r="279" spans="1:12" ht="14.25">
      <c r="A279" s="6"/>
      <c r="B279" s="15"/>
      <c r="C279" s="27" t="s">
        <v>598</v>
      </c>
      <c r="D279" s="28" t="s">
        <v>599</v>
      </c>
      <c r="E279" s="28" t="s">
        <v>87</v>
      </c>
      <c r="F279" s="26"/>
      <c r="G279" s="12"/>
      <c r="H279" s="12"/>
      <c r="I279" s="12"/>
      <c r="J279" s="6"/>
      <c r="K279" s="12"/>
      <c r="L279" s="15"/>
    </row>
    <row r="280" spans="1:12" ht="14.25">
      <c r="A280" s="6"/>
      <c r="B280" s="15"/>
      <c r="C280" s="27" t="s">
        <v>600</v>
      </c>
      <c r="D280" s="29" t="s">
        <v>40</v>
      </c>
      <c r="E280" s="29" t="s">
        <v>219</v>
      </c>
      <c r="F280" s="26"/>
      <c r="G280" s="12"/>
      <c r="H280" s="12"/>
      <c r="I280" s="12"/>
      <c r="J280" s="6"/>
      <c r="K280" s="12"/>
      <c r="L280" s="15"/>
    </row>
    <row r="281" spans="1:12" ht="14.25">
      <c r="A281" s="6"/>
      <c r="B281" s="15"/>
      <c r="C281" s="27" t="s">
        <v>601</v>
      </c>
      <c r="D281" s="29" t="s">
        <v>40</v>
      </c>
      <c r="E281" s="29" t="s">
        <v>219</v>
      </c>
      <c r="F281" s="26"/>
      <c r="G281" s="12"/>
      <c r="H281" s="12"/>
      <c r="I281" s="12"/>
      <c r="J281" s="6"/>
      <c r="K281" s="12"/>
      <c r="L281" s="15"/>
    </row>
    <row r="282" spans="1:12" ht="14.25">
      <c r="A282" s="6"/>
      <c r="B282" s="15"/>
      <c r="C282" s="27" t="s">
        <v>602</v>
      </c>
      <c r="D282" s="29" t="s">
        <v>40</v>
      </c>
      <c r="E282" s="29" t="s">
        <v>219</v>
      </c>
      <c r="F282" s="26"/>
      <c r="G282" s="12"/>
      <c r="H282" s="12"/>
      <c r="I282" s="12"/>
      <c r="J282" s="6"/>
      <c r="K282" s="12"/>
      <c r="L282" s="15"/>
    </row>
    <row r="283" spans="1:12" ht="14.25">
      <c r="A283" s="6"/>
      <c r="B283" s="15"/>
      <c r="C283" s="27" t="s">
        <v>603</v>
      </c>
      <c r="D283" s="32" t="s">
        <v>203</v>
      </c>
      <c r="E283" s="29" t="s">
        <v>87</v>
      </c>
      <c r="F283" s="26"/>
      <c r="G283" s="12"/>
      <c r="H283" s="12"/>
      <c r="I283" s="12"/>
      <c r="J283" s="6"/>
      <c r="K283" s="12"/>
      <c r="L283" s="15"/>
    </row>
    <row r="284" spans="1:12" ht="14.25">
      <c r="A284" s="6"/>
      <c r="B284" s="15"/>
      <c r="C284" s="27" t="s">
        <v>224</v>
      </c>
      <c r="D284" s="29" t="s">
        <v>40</v>
      </c>
      <c r="E284" s="29" t="s">
        <v>219</v>
      </c>
      <c r="F284" s="26"/>
      <c r="G284" s="12"/>
      <c r="H284" s="12"/>
      <c r="I284" s="12"/>
      <c r="J284" s="6"/>
      <c r="K284" s="12"/>
      <c r="L284" s="15"/>
    </row>
    <row r="285" spans="1:12" ht="14.25">
      <c r="A285" s="6"/>
      <c r="B285" s="15"/>
      <c r="C285" s="27" t="s">
        <v>225</v>
      </c>
      <c r="D285" s="29" t="s">
        <v>40</v>
      </c>
      <c r="E285" s="29" t="s">
        <v>87</v>
      </c>
      <c r="F285" s="26"/>
      <c r="G285" s="12"/>
      <c r="H285" s="12"/>
      <c r="I285" s="12"/>
      <c r="J285" s="6"/>
      <c r="K285" s="12"/>
      <c r="L285" s="15"/>
    </row>
    <row r="286" spans="1:12" ht="14.25">
      <c r="A286" s="6"/>
      <c r="B286" s="15"/>
      <c r="C286" s="27" t="s">
        <v>226</v>
      </c>
      <c r="D286" s="29" t="s">
        <v>40</v>
      </c>
      <c r="E286" s="29" t="s">
        <v>219</v>
      </c>
      <c r="F286" s="26"/>
      <c r="G286" s="12"/>
      <c r="H286" s="12"/>
      <c r="I286" s="12"/>
      <c r="J286" s="6"/>
      <c r="K286" s="12"/>
      <c r="L286" s="15"/>
    </row>
    <row r="287" spans="1:12" ht="14.25">
      <c r="A287" s="6"/>
      <c r="B287" s="15"/>
      <c r="C287" s="27" t="s">
        <v>227</v>
      </c>
      <c r="D287" s="29" t="s">
        <v>40</v>
      </c>
      <c r="E287" s="29" t="s">
        <v>219</v>
      </c>
      <c r="F287" s="26"/>
      <c r="G287" s="12"/>
      <c r="H287" s="12"/>
      <c r="I287" s="12"/>
      <c r="J287" s="6"/>
      <c r="K287" s="12"/>
      <c r="L287" s="15"/>
    </row>
    <row r="288" spans="1:12" ht="14.25">
      <c r="A288" s="6"/>
      <c r="B288" s="15"/>
      <c r="C288" s="27" t="s">
        <v>228</v>
      </c>
      <c r="D288" s="29" t="s">
        <v>40</v>
      </c>
      <c r="E288" s="29" t="s">
        <v>219</v>
      </c>
      <c r="F288" s="26"/>
      <c r="G288" s="12"/>
      <c r="H288" s="12"/>
      <c r="I288" s="12"/>
      <c r="J288" s="6"/>
      <c r="K288" s="12"/>
      <c r="L288" s="15"/>
    </row>
    <row r="289" spans="1:12" ht="14.25">
      <c r="A289" s="6">
        <v>2</v>
      </c>
      <c r="B289" s="15" t="s">
        <v>275</v>
      </c>
      <c r="C289" s="34" t="s">
        <v>258</v>
      </c>
      <c r="D289" s="14" t="s">
        <v>104</v>
      </c>
      <c r="E289" s="8" t="s">
        <v>147</v>
      </c>
      <c r="F289" s="26" t="s">
        <v>213</v>
      </c>
      <c r="G289" s="20" t="s">
        <v>604</v>
      </c>
      <c r="H289" s="10" t="s">
        <v>215</v>
      </c>
      <c r="I289" s="20" t="s">
        <v>216</v>
      </c>
      <c r="J289" s="21" t="s">
        <v>29</v>
      </c>
      <c r="K289" s="20">
        <v>96120</v>
      </c>
      <c r="L289" s="14" t="s">
        <v>605</v>
      </c>
    </row>
    <row r="290" spans="1:12" ht="14.25">
      <c r="A290" s="6"/>
      <c r="B290" s="15"/>
      <c r="C290" s="34" t="s">
        <v>606</v>
      </c>
      <c r="D290" s="14" t="s">
        <v>104</v>
      </c>
      <c r="E290" s="8" t="s">
        <v>147</v>
      </c>
      <c r="F290" s="26"/>
      <c r="G290" s="20"/>
      <c r="H290" s="10"/>
      <c r="I290" s="20"/>
      <c r="J290" s="21"/>
      <c r="K290" s="20"/>
      <c r="L290" s="14"/>
    </row>
    <row r="291" spans="1:12" ht="14.25">
      <c r="A291" s="6"/>
      <c r="B291" s="15"/>
      <c r="C291" s="27" t="s">
        <v>607</v>
      </c>
      <c r="D291" s="14" t="s">
        <v>60</v>
      </c>
      <c r="E291" s="14" t="s">
        <v>545</v>
      </c>
      <c r="F291" s="22"/>
      <c r="G291" s="20"/>
      <c r="H291" s="10"/>
      <c r="I291" s="20"/>
      <c r="J291" s="21"/>
      <c r="K291" s="20"/>
      <c r="L291" s="14"/>
    </row>
    <row r="292" spans="1:12" ht="14.25">
      <c r="A292" s="6"/>
      <c r="B292" s="15"/>
      <c r="C292" s="27" t="s">
        <v>608</v>
      </c>
      <c r="D292" s="21" t="s">
        <v>68</v>
      </c>
      <c r="E292" s="21" t="s">
        <v>609</v>
      </c>
      <c r="F292" s="20"/>
      <c r="G292" s="20"/>
      <c r="H292" s="20"/>
      <c r="I292" s="20"/>
      <c r="J292" s="21"/>
      <c r="K292" s="20"/>
      <c r="L292" s="21"/>
    </row>
    <row r="293" spans="1:12" ht="14.25">
      <c r="A293" s="6"/>
      <c r="B293" s="15"/>
      <c r="C293" s="15" t="s">
        <v>610</v>
      </c>
      <c r="D293" s="29" t="s">
        <v>68</v>
      </c>
      <c r="E293" s="14" t="s">
        <v>545</v>
      </c>
      <c r="F293" s="12"/>
      <c r="G293" s="12"/>
      <c r="H293" s="12"/>
      <c r="I293" s="12"/>
      <c r="J293" s="15"/>
      <c r="K293" s="12"/>
      <c r="L293" s="15"/>
    </row>
    <row r="294" spans="1:12" ht="14.25">
      <c r="A294" s="6">
        <v>3</v>
      </c>
      <c r="B294" s="15" t="s">
        <v>611</v>
      </c>
      <c r="C294" s="15" t="s">
        <v>612</v>
      </c>
      <c r="D294" s="29" t="s">
        <v>25</v>
      </c>
      <c r="E294" s="29" t="s">
        <v>147</v>
      </c>
      <c r="F294" s="74" t="s">
        <v>613</v>
      </c>
      <c r="G294" s="12" t="s">
        <v>614</v>
      </c>
      <c r="H294" s="12" t="s">
        <v>215</v>
      </c>
      <c r="I294" s="20" t="s">
        <v>216</v>
      </c>
      <c r="J294" s="21" t="s">
        <v>29</v>
      </c>
      <c r="K294" s="20">
        <v>96120</v>
      </c>
      <c r="L294" s="15" t="s">
        <v>615</v>
      </c>
    </row>
    <row r="295" spans="1:12" ht="14.25">
      <c r="A295" s="6"/>
      <c r="B295" s="15"/>
      <c r="C295" s="15" t="s">
        <v>616</v>
      </c>
      <c r="D295" s="29" t="s">
        <v>25</v>
      </c>
      <c r="E295" s="29" t="s">
        <v>147</v>
      </c>
      <c r="F295" s="12"/>
      <c r="G295" s="12" t="s">
        <v>617</v>
      </c>
      <c r="H295" s="12"/>
      <c r="I295" s="12"/>
      <c r="J295" s="15"/>
      <c r="K295" s="12"/>
      <c r="L295" s="15"/>
    </row>
    <row r="296" spans="1:12" ht="14.25">
      <c r="A296" s="6"/>
      <c r="B296" s="15"/>
      <c r="C296" s="15" t="s">
        <v>618</v>
      </c>
      <c r="D296" s="29" t="s">
        <v>40</v>
      </c>
      <c r="E296" s="29" t="s">
        <v>147</v>
      </c>
      <c r="F296" s="12"/>
      <c r="G296" s="12"/>
      <c r="H296" s="12"/>
      <c r="I296" s="12"/>
      <c r="J296" s="15"/>
      <c r="K296" s="12"/>
      <c r="L296" s="15"/>
    </row>
    <row r="297" spans="1:12" ht="14.25">
      <c r="A297" s="6"/>
      <c r="B297" s="15"/>
      <c r="C297" s="27" t="s">
        <v>619</v>
      </c>
      <c r="D297" s="74" t="s">
        <v>613</v>
      </c>
      <c r="E297" s="29" t="s">
        <v>147</v>
      </c>
      <c r="F297" s="26"/>
      <c r="G297" s="12"/>
      <c r="H297" s="12"/>
      <c r="I297" s="12"/>
      <c r="J297" s="6"/>
      <c r="K297" s="12"/>
      <c r="L297" s="15"/>
    </row>
    <row r="298" spans="1:12" ht="14.25">
      <c r="A298" s="6">
        <v>4</v>
      </c>
      <c r="B298" s="17" t="s">
        <v>276</v>
      </c>
      <c r="C298" s="12" t="s">
        <v>231</v>
      </c>
      <c r="D298" s="28" t="s">
        <v>60</v>
      </c>
      <c r="E298" s="28" t="s">
        <v>87</v>
      </c>
      <c r="F298" s="26" t="s">
        <v>213</v>
      </c>
      <c r="G298" s="12" t="s">
        <v>232</v>
      </c>
      <c r="H298" s="12" t="s">
        <v>233</v>
      </c>
      <c r="I298" s="12" t="s">
        <v>216</v>
      </c>
      <c r="J298" s="6" t="s">
        <v>29</v>
      </c>
      <c r="K298" s="12">
        <v>96120</v>
      </c>
      <c r="L298" s="15" t="s">
        <v>234</v>
      </c>
    </row>
    <row r="299" spans="1:12" ht="14.25">
      <c r="A299" s="6"/>
      <c r="B299" s="17"/>
      <c r="C299" s="12" t="s">
        <v>620</v>
      </c>
      <c r="D299" s="28" t="s">
        <v>60</v>
      </c>
      <c r="E299" s="28" t="s">
        <v>87</v>
      </c>
      <c r="F299" s="26"/>
      <c r="G299" s="12"/>
      <c r="H299" s="12"/>
      <c r="I299" s="12"/>
      <c r="J299" s="6"/>
      <c r="K299" s="12"/>
      <c r="L299" s="15"/>
    </row>
    <row r="300" spans="1:12" ht="14.25">
      <c r="A300" s="6"/>
      <c r="B300" s="17"/>
      <c r="C300" s="12" t="s">
        <v>621</v>
      </c>
      <c r="D300" s="30" t="s">
        <v>60</v>
      </c>
      <c r="E300" s="30" t="s">
        <v>87</v>
      </c>
      <c r="F300" s="26"/>
      <c r="G300" s="12"/>
      <c r="H300" s="12"/>
      <c r="I300" s="12"/>
      <c r="J300" s="6"/>
      <c r="K300" s="12"/>
      <c r="L300" s="15"/>
    </row>
    <row r="301" spans="1:12" ht="14.25">
      <c r="A301" s="6"/>
      <c r="B301" s="17"/>
      <c r="C301" s="12" t="s">
        <v>622</v>
      </c>
      <c r="D301" s="30" t="s">
        <v>40</v>
      </c>
      <c r="E301" s="30" t="s">
        <v>87</v>
      </c>
      <c r="F301" s="26"/>
      <c r="G301" s="12"/>
      <c r="H301" s="12"/>
      <c r="I301" s="12"/>
      <c r="J301" s="6"/>
      <c r="K301" s="12"/>
      <c r="L301" s="15"/>
    </row>
    <row r="302" spans="1:12" ht="14.25">
      <c r="A302" s="6"/>
      <c r="B302" s="17"/>
      <c r="C302" s="12" t="s">
        <v>623</v>
      </c>
      <c r="D302" s="30" t="s">
        <v>68</v>
      </c>
      <c r="E302" s="30" t="s">
        <v>87</v>
      </c>
      <c r="F302" s="26"/>
      <c r="G302" s="12"/>
      <c r="H302" s="12"/>
      <c r="I302" s="12"/>
      <c r="J302" s="6"/>
      <c r="K302" s="12"/>
      <c r="L302" s="15"/>
    </row>
    <row r="303" spans="1:12" ht="14.25">
      <c r="A303" s="6"/>
      <c r="B303" s="17"/>
      <c r="C303" s="12" t="s">
        <v>624</v>
      </c>
      <c r="D303" s="30" t="s">
        <v>68</v>
      </c>
      <c r="E303" s="30" t="s">
        <v>87</v>
      </c>
      <c r="F303" s="26"/>
      <c r="G303" s="12"/>
      <c r="H303" s="12"/>
      <c r="I303" s="12"/>
      <c r="J303" s="6"/>
      <c r="K303" s="12"/>
      <c r="L303" s="15"/>
    </row>
    <row r="304" spans="1:12" ht="14.25">
      <c r="A304" s="6"/>
      <c r="B304" s="17"/>
      <c r="C304" s="12" t="s">
        <v>625</v>
      </c>
      <c r="D304" s="30" t="s">
        <v>104</v>
      </c>
      <c r="E304" s="30" t="s">
        <v>87</v>
      </c>
      <c r="F304" s="26"/>
      <c r="G304" s="12"/>
      <c r="H304" s="12"/>
      <c r="I304" s="12"/>
      <c r="J304" s="6"/>
      <c r="K304" s="12"/>
      <c r="L304" s="15"/>
    </row>
    <row r="305" spans="1:12" ht="14.25">
      <c r="A305" s="6"/>
      <c r="B305" s="17"/>
      <c r="C305" s="12" t="s">
        <v>626</v>
      </c>
      <c r="D305" s="30" t="s">
        <v>68</v>
      </c>
      <c r="E305" s="30" t="s">
        <v>87</v>
      </c>
      <c r="F305" s="26"/>
      <c r="G305" s="12"/>
      <c r="H305" s="12"/>
      <c r="I305" s="12"/>
      <c r="J305" s="6"/>
      <c r="K305" s="12"/>
      <c r="L305" s="15"/>
    </row>
    <row r="306" spans="1:12" ht="14.25">
      <c r="A306" s="6">
        <v>5</v>
      </c>
      <c r="B306" s="15" t="s">
        <v>278</v>
      </c>
      <c r="C306" s="15" t="s">
        <v>262</v>
      </c>
      <c r="D306" s="32" t="s">
        <v>203</v>
      </c>
      <c r="E306" s="32" t="s">
        <v>203</v>
      </c>
      <c r="F306" s="37">
        <v>238852</v>
      </c>
      <c r="G306" s="12" t="s">
        <v>263</v>
      </c>
      <c r="H306" s="12" t="s">
        <v>233</v>
      </c>
      <c r="I306" s="12" t="s">
        <v>216</v>
      </c>
      <c r="J306" s="15" t="s">
        <v>29</v>
      </c>
      <c r="K306" s="12">
        <v>96120</v>
      </c>
      <c r="L306" s="15" t="s">
        <v>264</v>
      </c>
    </row>
    <row r="307" spans="1:12" ht="14.25">
      <c r="A307" s="6"/>
      <c r="B307" s="15"/>
      <c r="C307" s="15" t="s">
        <v>265</v>
      </c>
      <c r="D307" s="32" t="s">
        <v>203</v>
      </c>
      <c r="E307" s="32" t="s">
        <v>203</v>
      </c>
      <c r="F307" s="12"/>
      <c r="G307" s="12"/>
      <c r="H307" s="12"/>
      <c r="I307" s="12"/>
      <c r="J307" s="15"/>
      <c r="K307" s="12"/>
      <c r="L307" s="15"/>
    </row>
    <row r="308" spans="1:12" ht="14.25">
      <c r="A308" s="6"/>
      <c r="B308" s="15"/>
      <c r="C308" s="15" t="s">
        <v>266</v>
      </c>
      <c r="D308" s="32" t="s">
        <v>203</v>
      </c>
      <c r="E308" s="32" t="s">
        <v>203</v>
      </c>
      <c r="F308" s="12"/>
      <c r="G308" s="12"/>
      <c r="H308" s="12"/>
      <c r="I308" s="12"/>
      <c r="J308" s="15"/>
      <c r="K308" s="12"/>
      <c r="L308" s="15"/>
    </row>
    <row r="309" spans="1:12" ht="14.25">
      <c r="A309" s="6"/>
      <c r="B309" s="15"/>
      <c r="C309" s="15" t="s">
        <v>267</v>
      </c>
      <c r="D309" s="29" t="s">
        <v>25</v>
      </c>
      <c r="E309" s="32" t="s">
        <v>203</v>
      </c>
      <c r="F309" s="12"/>
      <c r="G309" s="12"/>
      <c r="H309" s="12"/>
      <c r="I309" s="12"/>
      <c r="J309" s="15"/>
      <c r="K309" s="12"/>
      <c r="L309" s="15"/>
    </row>
    <row r="310" spans="1:12" ht="14.25">
      <c r="A310" s="6"/>
      <c r="B310" s="15"/>
      <c r="C310" s="15" t="s">
        <v>268</v>
      </c>
      <c r="D310" s="32" t="s">
        <v>203</v>
      </c>
      <c r="E310" s="32" t="s">
        <v>203</v>
      </c>
      <c r="F310" s="12"/>
      <c r="G310" s="12"/>
      <c r="H310" s="12"/>
      <c r="I310" s="12"/>
      <c r="J310" s="15"/>
      <c r="K310" s="12"/>
      <c r="L310" s="15"/>
    </row>
    <row r="311" spans="1:12" ht="14.25">
      <c r="A311" s="6"/>
      <c r="B311" s="15"/>
      <c r="C311" s="15" t="s">
        <v>269</v>
      </c>
      <c r="D311" s="29" t="s">
        <v>25</v>
      </c>
      <c r="E311" s="14" t="s">
        <v>116</v>
      </c>
      <c r="F311" s="12"/>
      <c r="G311" s="12"/>
      <c r="H311" s="12"/>
      <c r="I311" s="12"/>
      <c r="J311" s="15"/>
      <c r="K311" s="12"/>
      <c r="L311" s="15"/>
    </row>
    <row r="312" spans="1:12" ht="14.25">
      <c r="A312" s="6"/>
      <c r="B312" s="15"/>
      <c r="C312" s="15" t="s">
        <v>270</v>
      </c>
      <c r="D312" s="32" t="s">
        <v>203</v>
      </c>
      <c r="E312" s="32" t="s">
        <v>203</v>
      </c>
      <c r="F312" s="12"/>
      <c r="G312" s="12"/>
      <c r="H312" s="12"/>
      <c r="I312" s="12"/>
      <c r="J312" s="15"/>
      <c r="K312" s="12"/>
      <c r="L312" s="15"/>
    </row>
    <row r="313" spans="1:12" ht="14.25">
      <c r="A313" s="6"/>
      <c r="B313" s="15"/>
      <c r="C313" s="15" t="s">
        <v>271</v>
      </c>
      <c r="D313" s="32" t="s">
        <v>203</v>
      </c>
      <c r="E313" s="32" t="s">
        <v>203</v>
      </c>
      <c r="F313" s="12"/>
      <c r="G313" s="12"/>
      <c r="H313" s="12"/>
      <c r="I313" s="12"/>
      <c r="J313" s="15"/>
      <c r="K313" s="12"/>
      <c r="L313" s="15"/>
    </row>
    <row r="314" spans="1:12" ht="14.25">
      <c r="A314" s="6">
        <v>6</v>
      </c>
      <c r="B314" s="17" t="s">
        <v>535</v>
      </c>
      <c r="C314" s="12" t="s">
        <v>241</v>
      </c>
      <c r="D314" s="14" t="s">
        <v>60</v>
      </c>
      <c r="E314" s="14" t="s">
        <v>87</v>
      </c>
      <c r="F314" s="26" t="s">
        <v>213</v>
      </c>
      <c r="G314" s="12" t="s">
        <v>242</v>
      </c>
      <c r="H314" s="12" t="s">
        <v>243</v>
      </c>
      <c r="I314" s="12" t="s">
        <v>216</v>
      </c>
      <c r="J314" s="6" t="s">
        <v>29</v>
      </c>
      <c r="K314" s="12">
        <v>96120</v>
      </c>
      <c r="L314" s="15" t="s">
        <v>244</v>
      </c>
    </row>
    <row r="315" spans="1:12" ht="14.25">
      <c r="A315" s="6"/>
      <c r="B315" s="17"/>
      <c r="C315" s="12" t="s">
        <v>245</v>
      </c>
      <c r="D315" s="14" t="s">
        <v>60</v>
      </c>
      <c r="E315" s="14" t="s">
        <v>87</v>
      </c>
      <c r="F315" s="26"/>
      <c r="G315" s="12"/>
      <c r="H315" s="12"/>
      <c r="I315" s="12"/>
      <c r="J315" s="6"/>
      <c r="K315" s="12"/>
      <c r="L315" s="15"/>
    </row>
    <row r="316" spans="1:12" ht="14.25">
      <c r="A316" s="6"/>
      <c r="B316" s="17"/>
      <c r="C316" s="12" t="s">
        <v>246</v>
      </c>
      <c r="D316" s="30" t="s">
        <v>247</v>
      </c>
      <c r="E316" s="31" t="s">
        <v>203</v>
      </c>
      <c r="F316" s="26"/>
      <c r="G316" s="12"/>
      <c r="H316" s="12"/>
      <c r="I316" s="12"/>
      <c r="J316" s="6"/>
      <c r="K316" s="12"/>
      <c r="L316" s="15"/>
    </row>
    <row r="317" spans="1:12" ht="14.25">
      <c r="A317" s="6"/>
      <c r="B317" s="17"/>
      <c r="C317" s="12" t="s">
        <v>248</v>
      </c>
      <c r="D317" s="30" t="s">
        <v>40</v>
      </c>
      <c r="E317" s="31" t="s">
        <v>203</v>
      </c>
      <c r="F317" s="26"/>
      <c r="G317" s="12"/>
      <c r="H317" s="12"/>
      <c r="I317" s="12"/>
      <c r="J317" s="6"/>
      <c r="K317" s="12"/>
      <c r="L317" s="15"/>
    </row>
    <row r="318" spans="1:12" ht="14.25">
      <c r="A318" s="6">
        <v>7</v>
      </c>
      <c r="B318" s="17" t="s">
        <v>272</v>
      </c>
      <c r="C318" s="12" t="s">
        <v>249</v>
      </c>
      <c r="D318" s="14" t="s">
        <v>104</v>
      </c>
      <c r="E318" s="8" t="s">
        <v>147</v>
      </c>
      <c r="F318" s="26" t="s">
        <v>213</v>
      </c>
      <c r="G318" s="12" t="s">
        <v>250</v>
      </c>
      <c r="H318" s="12" t="s">
        <v>243</v>
      </c>
      <c r="I318" s="12" t="s">
        <v>216</v>
      </c>
      <c r="J318" s="6" t="s">
        <v>29</v>
      </c>
      <c r="K318" s="12">
        <v>96120</v>
      </c>
      <c r="L318" s="15" t="s">
        <v>251</v>
      </c>
    </row>
    <row r="319" spans="1:12" ht="14.25">
      <c r="A319" s="6"/>
      <c r="B319" s="17"/>
      <c r="C319" s="12" t="s">
        <v>252</v>
      </c>
      <c r="D319" s="8" t="s">
        <v>510</v>
      </c>
      <c r="E319" s="8" t="s">
        <v>147</v>
      </c>
      <c r="F319" s="26"/>
      <c r="G319" s="12"/>
      <c r="H319" s="12"/>
      <c r="I319" s="12"/>
      <c r="J319" s="6"/>
      <c r="K319" s="12"/>
      <c r="L319" s="15"/>
    </row>
    <row r="320" spans="1:12" ht="14.25">
      <c r="A320" s="6"/>
      <c r="B320" s="17"/>
      <c r="C320" s="12" t="s">
        <v>253</v>
      </c>
      <c r="D320" s="8" t="s">
        <v>510</v>
      </c>
      <c r="E320" s="8" t="s">
        <v>147</v>
      </c>
      <c r="F320" s="26"/>
      <c r="G320" s="12"/>
      <c r="H320" s="12"/>
      <c r="I320" s="12"/>
      <c r="J320" s="6"/>
      <c r="K320" s="12"/>
      <c r="L320" s="15"/>
    </row>
    <row r="321" spans="1:12" ht="14.25">
      <c r="A321" s="6">
        <v>8</v>
      </c>
      <c r="B321" s="17" t="s">
        <v>273</v>
      </c>
      <c r="C321" s="12" t="s">
        <v>254</v>
      </c>
      <c r="D321" s="32" t="s">
        <v>203</v>
      </c>
      <c r="E321" s="32" t="s">
        <v>203</v>
      </c>
      <c r="F321" s="26" t="s">
        <v>213</v>
      </c>
      <c r="G321" s="12" t="s">
        <v>255</v>
      </c>
      <c r="H321" s="12" t="s">
        <v>243</v>
      </c>
      <c r="I321" s="12" t="s">
        <v>216</v>
      </c>
      <c r="J321" s="6" t="s">
        <v>29</v>
      </c>
      <c r="K321" s="12">
        <v>96120</v>
      </c>
      <c r="L321" s="33" t="s">
        <v>203</v>
      </c>
    </row>
    <row r="322" spans="1:12" ht="14.25">
      <c r="A322" s="6"/>
      <c r="B322" s="17"/>
      <c r="C322" s="12" t="s">
        <v>256</v>
      </c>
      <c r="D322" s="30" t="s">
        <v>104</v>
      </c>
      <c r="E322" s="14" t="s">
        <v>609</v>
      </c>
      <c r="F322" s="26"/>
      <c r="G322" s="12"/>
      <c r="H322" s="12"/>
      <c r="I322" s="12"/>
      <c r="J322" s="6"/>
      <c r="K322" s="12"/>
      <c r="L322" s="15"/>
    </row>
    <row r="323" spans="1:12" ht="14.25">
      <c r="A323" s="6"/>
      <c r="B323" s="17"/>
      <c r="C323" s="12" t="s">
        <v>257</v>
      </c>
      <c r="D323" s="30" t="s">
        <v>68</v>
      </c>
      <c r="E323" s="14" t="s">
        <v>609</v>
      </c>
      <c r="F323" s="26"/>
      <c r="G323" s="12"/>
      <c r="H323" s="16"/>
      <c r="I323" s="12"/>
      <c r="J323" s="6"/>
      <c r="K323" s="12"/>
      <c r="L323" s="15"/>
    </row>
    <row r="324" spans="1:12" ht="14.25">
      <c r="A324" s="42"/>
      <c r="B324" s="41" t="s">
        <v>627</v>
      </c>
      <c r="C324" s="41"/>
      <c r="D324" s="42"/>
      <c r="E324" s="42"/>
      <c r="F324" s="43"/>
      <c r="G324" s="43"/>
      <c r="H324" s="43"/>
      <c r="I324" s="43"/>
      <c r="J324" s="41"/>
      <c r="K324" s="43"/>
      <c r="L324" s="41"/>
    </row>
    <row r="325" spans="1:12" ht="14.25">
      <c r="A325" s="8">
        <v>35</v>
      </c>
      <c r="B325" s="27" t="s">
        <v>280</v>
      </c>
      <c r="C325" s="27" t="s">
        <v>281</v>
      </c>
      <c r="D325" s="21" t="s">
        <v>68</v>
      </c>
      <c r="E325" s="8" t="s">
        <v>147</v>
      </c>
      <c r="F325" s="9">
        <v>236439</v>
      </c>
      <c r="G325" s="20">
        <v>1</v>
      </c>
      <c r="H325" s="10" t="s">
        <v>282</v>
      </c>
      <c r="I325" s="20" t="s">
        <v>283</v>
      </c>
      <c r="J325" s="21" t="s">
        <v>29</v>
      </c>
      <c r="K325" s="16">
        <v>96140</v>
      </c>
      <c r="L325" s="14" t="s">
        <v>284</v>
      </c>
    </row>
    <row r="326" spans="1:12" ht="14.25">
      <c r="A326" s="8"/>
      <c r="B326" s="15"/>
      <c r="C326" s="15" t="s">
        <v>285</v>
      </c>
      <c r="D326" s="14" t="s">
        <v>104</v>
      </c>
      <c r="E326" s="8" t="s">
        <v>147</v>
      </c>
      <c r="F326" s="22"/>
      <c r="G326" s="20" t="s">
        <v>286</v>
      </c>
      <c r="H326" s="10"/>
      <c r="I326" s="20"/>
      <c r="J326" s="21"/>
      <c r="K326" s="20"/>
      <c r="L326" s="14" t="s">
        <v>287</v>
      </c>
    </row>
    <row r="327" spans="1:12" ht="14.25">
      <c r="A327" s="8"/>
      <c r="B327" s="15"/>
      <c r="C327" s="27" t="s">
        <v>288</v>
      </c>
      <c r="D327" s="14" t="s">
        <v>104</v>
      </c>
      <c r="E327" s="8" t="s">
        <v>147</v>
      </c>
      <c r="F327" s="22"/>
      <c r="G327" s="20" t="s">
        <v>289</v>
      </c>
      <c r="H327" s="10"/>
      <c r="I327" s="20"/>
      <c r="J327" s="21"/>
      <c r="K327" s="20"/>
      <c r="L327" s="14"/>
    </row>
    <row r="328" spans="1:12" ht="14.25">
      <c r="A328" s="8"/>
      <c r="B328" s="15"/>
      <c r="C328" s="27" t="s">
        <v>290</v>
      </c>
      <c r="D328" s="14" t="s">
        <v>68</v>
      </c>
      <c r="E328" s="8" t="s">
        <v>147</v>
      </c>
      <c r="F328" s="22"/>
      <c r="G328" s="20" t="s">
        <v>291</v>
      </c>
      <c r="H328" s="10"/>
      <c r="I328" s="20"/>
      <c r="J328" s="21"/>
      <c r="K328" s="20"/>
      <c r="L328" s="14"/>
    </row>
    <row r="329" spans="1:12" ht="14.25">
      <c r="A329" s="8"/>
      <c r="B329" s="15"/>
      <c r="C329" s="27" t="s">
        <v>628</v>
      </c>
      <c r="D329" s="14" t="s">
        <v>40</v>
      </c>
      <c r="E329" s="8" t="s">
        <v>147</v>
      </c>
      <c r="F329" s="22"/>
      <c r="G329" s="20" t="s">
        <v>293</v>
      </c>
      <c r="H329" s="10"/>
      <c r="I329" s="20"/>
      <c r="J329" s="21"/>
      <c r="K329" s="20"/>
      <c r="L329" s="14"/>
    </row>
    <row r="330" spans="1:12" ht="14.25">
      <c r="A330" s="8"/>
      <c r="B330" s="15"/>
      <c r="C330" s="27" t="s">
        <v>629</v>
      </c>
      <c r="D330" s="14" t="s">
        <v>68</v>
      </c>
      <c r="E330" s="8" t="s">
        <v>147</v>
      </c>
      <c r="F330" s="22"/>
      <c r="G330" s="20" t="s">
        <v>295</v>
      </c>
      <c r="H330" s="10"/>
      <c r="I330" s="20"/>
      <c r="J330" s="21"/>
      <c r="K330" s="20"/>
      <c r="L330" s="14"/>
    </row>
    <row r="331" spans="1:12" ht="14.25">
      <c r="A331" s="8"/>
      <c r="B331" s="15"/>
      <c r="C331" s="27" t="s">
        <v>630</v>
      </c>
      <c r="D331" s="14" t="s">
        <v>60</v>
      </c>
      <c r="E331" s="8" t="s">
        <v>147</v>
      </c>
      <c r="F331" s="22"/>
      <c r="G331" s="20" t="s">
        <v>297</v>
      </c>
      <c r="H331" s="10"/>
      <c r="I331" s="20"/>
      <c r="J331" s="21"/>
      <c r="K331" s="20"/>
      <c r="L331" s="14"/>
    </row>
    <row r="332" spans="1:12" ht="14.25">
      <c r="A332" s="8"/>
      <c r="B332" s="15"/>
      <c r="C332" s="15" t="s">
        <v>631</v>
      </c>
      <c r="D332" s="14" t="s">
        <v>68</v>
      </c>
      <c r="E332" s="8" t="s">
        <v>147</v>
      </c>
      <c r="F332" s="20"/>
      <c r="G332" s="20"/>
      <c r="H332" s="10"/>
      <c r="I332" s="20"/>
      <c r="J332" s="21"/>
      <c r="K332" s="20"/>
      <c r="L332" s="21"/>
    </row>
    <row r="333" spans="1:12" ht="14.25">
      <c r="A333" s="8"/>
      <c r="B333" s="15"/>
      <c r="C333" s="15" t="s">
        <v>632</v>
      </c>
      <c r="D333" s="14"/>
      <c r="E333" s="8" t="s">
        <v>147</v>
      </c>
      <c r="F333" s="20"/>
      <c r="G333" s="20"/>
      <c r="H333" s="10"/>
      <c r="I333" s="20"/>
      <c r="J333" s="21"/>
      <c r="K333" s="20"/>
      <c r="L333" s="21"/>
    </row>
    <row r="334" spans="1:12" ht="14.25">
      <c r="A334" s="8">
        <v>36</v>
      </c>
      <c r="B334" s="27" t="s">
        <v>300</v>
      </c>
      <c r="C334" s="27" t="s">
        <v>301</v>
      </c>
      <c r="D334" s="21" t="s">
        <v>60</v>
      </c>
      <c r="E334" s="8" t="s">
        <v>147</v>
      </c>
      <c r="F334" s="9">
        <v>236448</v>
      </c>
      <c r="G334" s="20" t="s">
        <v>302</v>
      </c>
      <c r="H334" s="10" t="s">
        <v>303</v>
      </c>
      <c r="I334" s="20" t="s">
        <v>283</v>
      </c>
      <c r="J334" s="21" t="s">
        <v>29</v>
      </c>
      <c r="K334" s="16">
        <v>96140</v>
      </c>
      <c r="L334" s="14" t="s">
        <v>304</v>
      </c>
    </row>
    <row r="335" spans="1:12" ht="14.25">
      <c r="A335" s="8"/>
      <c r="B335" s="15"/>
      <c r="C335" s="27" t="s">
        <v>305</v>
      </c>
      <c r="D335" s="14" t="s">
        <v>40</v>
      </c>
      <c r="E335" s="8" t="s">
        <v>147</v>
      </c>
      <c r="F335" s="10"/>
      <c r="G335" s="20" t="s">
        <v>306</v>
      </c>
      <c r="H335" s="10"/>
      <c r="I335" s="20"/>
      <c r="J335" s="21"/>
      <c r="K335" s="16"/>
      <c r="L335" s="6" t="s">
        <v>307</v>
      </c>
    </row>
    <row r="336" spans="1:12" ht="14.25">
      <c r="A336" s="8"/>
      <c r="B336" s="15"/>
      <c r="C336" s="27" t="s">
        <v>308</v>
      </c>
      <c r="D336" s="21" t="s">
        <v>40</v>
      </c>
      <c r="E336" s="8" t="s">
        <v>147</v>
      </c>
      <c r="F336" s="20"/>
      <c r="G336" s="20" t="s">
        <v>309</v>
      </c>
      <c r="H336" s="10"/>
      <c r="I336" s="20"/>
      <c r="J336" s="21"/>
      <c r="K336" s="16"/>
      <c r="L336" s="21" t="s">
        <v>310</v>
      </c>
    </row>
    <row r="337" spans="1:12" ht="14.25">
      <c r="A337" s="8">
        <v>37</v>
      </c>
      <c r="B337" s="27" t="s">
        <v>311</v>
      </c>
      <c r="C337" s="27" t="s">
        <v>312</v>
      </c>
      <c r="D337" s="21" t="s">
        <v>104</v>
      </c>
      <c r="E337" s="21" t="s">
        <v>87</v>
      </c>
      <c r="F337" s="9">
        <v>236439</v>
      </c>
      <c r="G337" s="20">
        <v>8</v>
      </c>
      <c r="H337" s="10" t="s">
        <v>313</v>
      </c>
      <c r="I337" s="20" t="s">
        <v>283</v>
      </c>
      <c r="J337" s="21" t="s">
        <v>29</v>
      </c>
      <c r="K337" s="16">
        <v>96140</v>
      </c>
      <c r="L337" s="21" t="s">
        <v>314</v>
      </c>
    </row>
    <row r="338" spans="1:12" ht="14.25">
      <c r="A338" s="8"/>
      <c r="B338" s="15"/>
      <c r="C338" s="27" t="s">
        <v>315</v>
      </c>
      <c r="D338" s="21" t="s">
        <v>68</v>
      </c>
      <c r="E338" s="21" t="s">
        <v>87</v>
      </c>
      <c r="F338" s="20"/>
      <c r="G338" s="20"/>
      <c r="H338" s="20"/>
      <c r="I338" s="20"/>
      <c r="J338" s="21"/>
      <c r="K338" s="20"/>
      <c r="L338" s="21" t="s">
        <v>316</v>
      </c>
    </row>
    <row r="339" spans="1:12" ht="14.25">
      <c r="A339" s="8"/>
      <c r="B339" s="15"/>
      <c r="C339" s="27" t="s">
        <v>317</v>
      </c>
      <c r="D339" s="21" t="s">
        <v>104</v>
      </c>
      <c r="E339" s="21" t="s">
        <v>87</v>
      </c>
      <c r="F339" s="20"/>
      <c r="G339" s="20"/>
      <c r="H339" s="10"/>
      <c r="I339" s="20"/>
      <c r="J339" s="21"/>
      <c r="K339" s="20"/>
      <c r="L339" s="14" t="s">
        <v>318</v>
      </c>
    </row>
    <row r="340" spans="1:12" ht="14.25">
      <c r="A340" s="8">
        <v>38</v>
      </c>
      <c r="B340" s="27" t="s">
        <v>319</v>
      </c>
      <c r="C340" s="27" t="s">
        <v>320</v>
      </c>
      <c r="D340" s="14" t="s">
        <v>40</v>
      </c>
      <c r="E340" s="8" t="s">
        <v>147</v>
      </c>
      <c r="F340" s="9">
        <v>236439</v>
      </c>
      <c r="G340" s="10">
        <v>7</v>
      </c>
      <c r="H340" s="10" t="s">
        <v>321</v>
      </c>
      <c r="I340" s="20" t="s">
        <v>283</v>
      </c>
      <c r="J340" s="21" t="s">
        <v>29</v>
      </c>
      <c r="K340" s="16">
        <v>96140</v>
      </c>
      <c r="L340" s="14" t="s">
        <v>322</v>
      </c>
    </row>
    <row r="341" spans="1:12" ht="14.25">
      <c r="A341" s="8"/>
      <c r="B341" s="27"/>
      <c r="C341" s="27" t="s">
        <v>323</v>
      </c>
      <c r="D341" s="14" t="s">
        <v>68</v>
      </c>
      <c r="E341" s="8" t="s">
        <v>147</v>
      </c>
      <c r="F341" s="22"/>
      <c r="G341" s="10" t="s">
        <v>324</v>
      </c>
      <c r="H341" s="10"/>
      <c r="I341" s="20"/>
      <c r="J341" s="21"/>
      <c r="K341" s="16"/>
      <c r="L341" s="14" t="s">
        <v>325</v>
      </c>
    </row>
    <row r="342" spans="1:12" ht="14.25">
      <c r="A342" s="8"/>
      <c r="B342" s="27"/>
      <c r="C342" s="27" t="s">
        <v>633</v>
      </c>
      <c r="D342" s="14" t="s">
        <v>104</v>
      </c>
      <c r="E342" s="14" t="s">
        <v>116</v>
      </c>
      <c r="F342" s="22"/>
      <c r="G342" s="10"/>
      <c r="H342" s="10"/>
      <c r="I342" s="20"/>
      <c r="J342" s="21"/>
      <c r="K342" s="16"/>
      <c r="L342" s="14" t="s">
        <v>327</v>
      </c>
    </row>
    <row r="343" spans="1:12" ht="14.25">
      <c r="A343" s="8"/>
      <c r="B343" s="27"/>
      <c r="C343" s="27" t="s">
        <v>328</v>
      </c>
      <c r="D343" s="14" t="s">
        <v>40</v>
      </c>
      <c r="E343" s="8" t="s">
        <v>147</v>
      </c>
      <c r="F343" s="10"/>
      <c r="G343" s="10" t="s">
        <v>329</v>
      </c>
      <c r="H343" s="10"/>
      <c r="I343" s="20"/>
      <c r="J343" s="21"/>
      <c r="K343" s="16"/>
      <c r="L343" s="14" t="s">
        <v>327</v>
      </c>
    </row>
    <row r="344" spans="1:12" ht="14.25">
      <c r="A344" s="8"/>
      <c r="B344" s="27"/>
      <c r="C344" s="27" t="s">
        <v>634</v>
      </c>
      <c r="D344" s="14" t="s">
        <v>104</v>
      </c>
      <c r="E344" s="8" t="s">
        <v>147</v>
      </c>
      <c r="F344" s="10"/>
      <c r="G344" s="10"/>
      <c r="H344" s="10"/>
      <c r="I344" s="10"/>
      <c r="J344" s="14"/>
      <c r="K344" s="10"/>
      <c r="L344" s="14" t="s">
        <v>331</v>
      </c>
    </row>
    <row r="345" spans="1:12" ht="14.25">
      <c r="A345" s="8"/>
      <c r="B345" s="27"/>
      <c r="C345" s="27" t="s">
        <v>332</v>
      </c>
      <c r="D345" s="14" t="s">
        <v>104</v>
      </c>
      <c r="E345" s="14" t="s">
        <v>116</v>
      </c>
      <c r="F345" s="10"/>
      <c r="G345" s="10"/>
      <c r="H345" s="10"/>
      <c r="I345" s="10"/>
      <c r="J345" s="14"/>
      <c r="K345" s="10"/>
      <c r="L345" s="14" t="s">
        <v>331</v>
      </c>
    </row>
    <row r="346" spans="1:12" ht="14.25">
      <c r="A346" s="42"/>
      <c r="B346" s="41" t="s">
        <v>635</v>
      </c>
      <c r="C346" s="41"/>
      <c r="D346" s="42"/>
      <c r="E346" s="42"/>
      <c r="F346" s="43"/>
      <c r="G346" s="43"/>
      <c r="H346" s="43"/>
      <c r="I346" s="43"/>
      <c r="J346" s="41"/>
      <c r="K346" s="43"/>
      <c r="L346" s="41"/>
    </row>
    <row r="347" spans="1:12" ht="14.25">
      <c r="A347" s="6">
        <v>1</v>
      </c>
      <c r="B347" s="27" t="s">
        <v>476</v>
      </c>
      <c r="C347" s="27" t="s">
        <v>477</v>
      </c>
      <c r="D347" s="14" t="s">
        <v>68</v>
      </c>
      <c r="E347" s="8" t="s">
        <v>147</v>
      </c>
      <c r="F347" s="22" t="s">
        <v>536</v>
      </c>
      <c r="G347" s="20">
        <v>3</v>
      </c>
      <c r="H347" s="10" t="s">
        <v>478</v>
      </c>
      <c r="I347" s="20" t="s">
        <v>479</v>
      </c>
      <c r="J347" s="21" t="s">
        <v>29</v>
      </c>
      <c r="K347" s="20">
        <v>96160</v>
      </c>
      <c r="L347" s="14" t="s">
        <v>480</v>
      </c>
    </row>
    <row r="348" spans="1:12" ht="14.25">
      <c r="A348" s="6"/>
      <c r="B348" s="27"/>
      <c r="C348" s="27" t="s">
        <v>481</v>
      </c>
      <c r="D348" s="14" t="s">
        <v>104</v>
      </c>
      <c r="E348" s="14" t="s">
        <v>203</v>
      </c>
      <c r="F348" s="22"/>
      <c r="G348" s="20"/>
      <c r="H348" s="10"/>
      <c r="I348" s="20"/>
      <c r="J348" s="21"/>
      <c r="K348" s="20"/>
      <c r="L348" s="14"/>
    </row>
    <row r="349" spans="1:12" ht="14.25">
      <c r="A349" s="6"/>
      <c r="B349" s="27"/>
      <c r="C349" s="15" t="s">
        <v>636</v>
      </c>
      <c r="D349" s="6" t="s">
        <v>68</v>
      </c>
      <c r="E349" s="6" t="s">
        <v>637</v>
      </c>
      <c r="F349" s="22"/>
      <c r="G349" s="20"/>
      <c r="H349" s="10"/>
      <c r="I349" s="20"/>
      <c r="J349" s="21"/>
      <c r="K349" s="20"/>
      <c r="L349" s="14"/>
    </row>
    <row r="350" spans="1:12" ht="14.25">
      <c r="A350" s="42"/>
      <c r="B350" s="41" t="s">
        <v>638</v>
      </c>
      <c r="C350" s="41"/>
      <c r="D350" s="42"/>
      <c r="E350" s="42"/>
      <c r="F350" s="43"/>
      <c r="G350" s="43"/>
      <c r="H350" s="43"/>
      <c r="I350" s="43"/>
      <c r="J350" s="41"/>
      <c r="K350" s="43"/>
      <c r="L350" s="41"/>
    </row>
    <row r="351" spans="1:12" ht="14.25">
      <c r="A351" s="6">
        <v>56</v>
      </c>
      <c r="B351" s="15" t="s">
        <v>504</v>
      </c>
      <c r="C351" s="12" t="s">
        <v>505</v>
      </c>
      <c r="D351" s="6" t="s">
        <v>510</v>
      </c>
      <c r="E351" s="6" t="s">
        <v>87</v>
      </c>
      <c r="F351" s="38" t="s">
        <v>511</v>
      </c>
      <c r="G351" s="12" t="s">
        <v>512</v>
      </c>
      <c r="H351" s="12" t="s">
        <v>513</v>
      </c>
      <c r="I351" s="12" t="s">
        <v>514</v>
      </c>
      <c r="J351" s="6" t="s">
        <v>29</v>
      </c>
      <c r="K351" s="12">
        <v>96120</v>
      </c>
      <c r="L351" s="75" t="s">
        <v>515</v>
      </c>
    </row>
    <row r="352" spans="1:12" ht="14.25">
      <c r="A352" s="6"/>
      <c r="B352" s="15"/>
      <c r="C352" s="12" t="s">
        <v>506</v>
      </c>
      <c r="D352" s="6" t="s">
        <v>25</v>
      </c>
      <c r="E352" s="8" t="s">
        <v>147</v>
      </c>
      <c r="F352" s="38"/>
      <c r="G352" s="12" t="s">
        <v>516</v>
      </c>
      <c r="H352" s="12" t="s">
        <v>513</v>
      </c>
      <c r="I352" s="12" t="s">
        <v>514</v>
      </c>
      <c r="J352" s="6" t="s">
        <v>29</v>
      </c>
      <c r="K352" s="12">
        <v>96120</v>
      </c>
      <c r="L352" s="75" t="s">
        <v>639</v>
      </c>
    </row>
    <row r="353" spans="1:12" ht="14.25">
      <c r="A353" s="6"/>
      <c r="B353" s="15"/>
      <c r="C353" s="12" t="s">
        <v>640</v>
      </c>
      <c r="D353" s="6" t="s">
        <v>517</v>
      </c>
      <c r="E353" s="14" t="s">
        <v>116</v>
      </c>
      <c r="F353" s="38"/>
      <c r="G353" s="12" t="s">
        <v>516</v>
      </c>
      <c r="H353" s="12" t="s">
        <v>513</v>
      </c>
      <c r="I353" s="12" t="s">
        <v>514</v>
      </c>
      <c r="J353" s="6" t="s">
        <v>29</v>
      </c>
      <c r="K353" s="12">
        <v>96120</v>
      </c>
      <c r="L353" s="75"/>
    </row>
    <row r="354" spans="1:12" ht="14.25">
      <c r="A354" s="6">
        <v>57</v>
      </c>
      <c r="B354" s="17" t="s">
        <v>507</v>
      </c>
      <c r="C354" s="12" t="s">
        <v>508</v>
      </c>
      <c r="D354" s="8" t="s">
        <v>518</v>
      </c>
      <c r="E354" s="8" t="s">
        <v>87</v>
      </c>
      <c r="F354" s="38" t="s">
        <v>511</v>
      </c>
      <c r="G354" s="12" t="s">
        <v>519</v>
      </c>
      <c r="H354" s="12" t="s">
        <v>520</v>
      </c>
      <c r="I354" s="12" t="s">
        <v>514</v>
      </c>
      <c r="J354" s="6" t="s">
        <v>29</v>
      </c>
      <c r="K354" s="12">
        <v>96120</v>
      </c>
      <c r="L354" s="75" t="s">
        <v>521</v>
      </c>
    </row>
    <row r="355" spans="1:12" ht="14.25">
      <c r="A355" s="6"/>
      <c r="B355" s="17"/>
      <c r="C355" s="12" t="s">
        <v>509</v>
      </c>
      <c r="D355" s="8" t="s">
        <v>517</v>
      </c>
      <c r="E355" s="8" t="s">
        <v>147</v>
      </c>
      <c r="F355" s="26"/>
      <c r="G355" s="12" t="s">
        <v>519</v>
      </c>
      <c r="H355" s="12" t="s">
        <v>520</v>
      </c>
      <c r="I355" s="12" t="s">
        <v>514</v>
      </c>
      <c r="J355" s="6" t="s">
        <v>29</v>
      </c>
      <c r="K355" s="12">
        <v>96120</v>
      </c>
      <c r="L355" s="75"/>
    </row>
    <row r="356" spans="1:12" ht="14.25">
      <c r="A356" s="42"/>
      <c r="B356" s="41" t="s">
        <v>641</v>
      </c>
      <c r="C356" s="41"/>
      <c r="D356" s="42"/>
      <c r="E356" s="42"/>
      <c r="F356" s="43"/>
      <c r="G356" s="43"/>
      <c r="H356" s="43"/>
      <c r="I356" s="43"/>
      <c r="J356" s="41"/>
      <c r="K356" s="43"/>
      <c r="L356" s="41"/>
    </row>
    <row r="357" spans="1:12" ht="14.25">
      <c r="A357" s="6">
        <v>39</v>
      </c>
      <c r="B357" s="15" t="s">
        <v>277</v>
      </c>
      <c r="C357" s="12" t="s">
        <v>336</v>
      </c>
      <c r="D357" s="6" t="s">
        <v>60</v>
      </c>
      <c r="E357" s="8" t="s">
        <v>147</v>
      </c>
      <c r="F357" s="9">
        <v>236439</v>
      </c>
      <c r="G357" s="12" t="s">
        <v>337</v>
      </c>
      <c r="H357" s="12" t="s">
        <v>338</v>
      </c>
      <c r="I357" s="12" t="s">
        <v>335</v>
      </c>
      <c r="J357" s="15" t="s">
        <v>29</v>
      </c>
      <c r="K357" s="12">
        <v>96110</v>
      </c>
      <c r="L357" s="15" t="s">
        <v>339</v>
      </c>
    </row>
    <row r="358" spans="1:12" ht="14.25">
      <c r="A358" s="6"/>
      <c r="B358" s="15"/>
      <c r="C358" s="12" t="s">
        <v>340</v>
      </c>
      <c r="D358" s="6" t="s">
        <v>40</v>
      </c>
      <c r="E358" s="8" t="s">
        <v>147</v>
      </c>
      <c r="F358" s="38"/>
      <c r="G358" s="12"/>
      <c r="H358" s="12"/>
      <c r="I358" s="12"/>
      <c r="J358" s="15"/>
      <c r="K358" s="12"/>
      <c r="L358" s="15"/>
    </row>
    <row r="359" spans="1:12" ht="14.25">
      <c r="A359" s="6"/>
      <c r="B359" s="15"/>
      <c r="C359" s="12" t="s">
        <v>341</v>
      </c>
      <c r="D359" s="6" t="s">
        <v>104</v>
      </c>
      <c r="E359" s="8" t="s">
        <v>147</v>
      </c>
      <c r="F359" s="38"/>
      <c r="G359" s="12"/>
      <c r="H359" s="12"/>
      <c r="I359" s="12"/>
      <c r="J359" s="15"/>
      <c r="K359" s="12"/>
      <c r="L359" s="15"/>
    </row>
    <row r="360" spans="1:12" ht="14.25">
      <c r="A360" s="6">
        <v>40</v>
      </c>
      <c r="B360" s="17" t="s">
        <v>342</v>
      </c>
      <c r="C360" s="12" t="s">
        <v>343</v>
      </c>
      <c r="D360" s="8" t="s">
        <v>40</v>
      </c>
      <c r="E360" s="8" t="s">
        <v>147</v>
      </c>
      <c r="F360" s="9">
        <v>236439</v>
      </c>
      <c r="G360" s="12" t="s">
        <v>344</v>
      </c>
      <c r="H360" s="12" t="s">
        <v>345</v>
      </c>
      <c r="I360" s="12" t="s">
        <v>335</v>
      </c>
      <c r="J360" s="15" t="s">
        <v>29</v>
      </c>
      <c r="K360" s="12">
        <v>96110</v>
      </c>
      <c r="L360" s="15" t="s">
        <v>346</v>
      </c>
    </row>
    <row r="361" spans="1:12" ht="14.25">
      <c r="A361" s="6"/>
      <c r="B361" s="17"/>
      <c r="C361" s="12" t="s">
        <v>347</v>
      </c>
      <c r="D361" s="8" t="s">
        <v>68</v>
      </c>
      <c r="E361" s="8" t="s">
        <v>147</v>
      </c>
      <c r="F361" s="26"/>
      <c r="G361" s="12"/>
      <c r="H361" s="12"/>
      <c r="I361" s="12"/>
      <c r="J361" s="15"/>
      <c r="K361" s="12"/>
      <c r="L361" s="15"/>
    </row>
    <row r="362" spans="1:12" ht="14.25">
      <c r="A362" s="6">
        <v>41</v>
      </c>
      <c r="B362" s="15" t="s">
        <v>556</v>
      </c>
      <c r="C362" s="12" t="s">
        <v>348</v>
      </c>
      <c r="D362" s="6" t="s">
        <v>104</v>
      </c>
      <c r="E362" s="8" t="s">
        <v>147</v>
      </c>
      <c r="F362" s="9">
        <v>236439</v>
      </c>
      <c r="G362" s="12" t="s">
        <v>349</v>
      </c>
      <c r="H362" s="12" t="s">
        <v>350</v>
      </c>
      <c r="I362" s="12" t="s">
        <v>335</v>
      </c>
      <c r="J362" s="15" t="s">
        <v>29</v>
      </c>
      <c r="K362" s="12">
        <v>96110</v>
      </c>
      <c r="L362" s="15" t="s">
        <v>351</v>
      </c>
    </row>
    <row r="363" spans="1:12" ht="14.25">
      <c r="A363" s="6"/>
      <c r="B363" s="15"/>
      <c r="C363" s="12" t="s">
        <v>352</v>
      </c>
      <c r="D363" s="6" t="s">
        <v>68</v>
      </c>
      <c r="E363" s="8" t="s">
        <v>147</v>
      </c>
      <c r="F363" s="38"/>
      <c r="G363" s="12"/>
      <c r="H363" s="12"/>
      <c r="I363" s="12"/>
      <c r="J363" s="15"/>
      <c r="K363" s="12"/>
      <c r="L363" s="15"/>
    </row>
    <row r="364" spans="1:12" ht="14.25">
      <c r="A364" s="6"/>
      <c r="B364" s="15"/>
      <c r="C364" s="12" t="s">
        <v>353</v>
      </c>
      <c r="D364" s="6" t="s">
        <v>68</v>
      </c>
      <c r="E364" s="6" t="s">
        <v>25</v>
      </c>
      <c r="F364" s="38"/>
      <c r="G364" s="12"/>
      <c r="H364" s="12"/>
      <c r="I364" s="12"/>
      <c r="J364" s="15"/>
      <c r="K364" s="12"/>
      <c r="L364" s="15"/>
    </row>
    <row r="365" spans="1:12" ht="14.25">
      <c r="A365" s="6"/>
      <c r="B365" s="15"/>
      <c r="C365" s="12" t="s">
        <v>354</v>
      </c>
      <c r="D365" s="6" t="s">
        <v>68</v>
      </c>
      <c r="E365" s="8" t="s">
        <v>147</v>
      </c>
      <c r="F365" s="38"/>
      <c r="G365" s="12"/>
      <c r="H365" s="12"/>
      <c r="I365" s="12"/>
      <c r="J365" s="15"/>
      <c r="K365" s="12"/>
      <c r="L365" s="15"/>
    </row>
    <row r="366" spans="1:12" ht="14.25">
      <c r="A366" s="6"/>
      <c r="B366" s="15"/>
      <c r="C366" s="12" t="s">
        <v>355</v>
      </c>
      <c r="D366" s="6" t="s">
        <v>68</v>
      </c>
      <c r="E366" s="6" t="s">
        <v>25</v>
      </c>
      <c r="F366" s="38"/>
      <c r="G366" s="12"/>
      <c r="H366" s="12"/>
      <c r="I366" s="12"/>
      <c r="J366" s="15"/>
      <c r="K366" s="12"/>
      <c r="L366" s="15"/>
    </row>
    <row r="367" spans="1:12" ht="14.25">
      <c r="A367" s="6">
        <v>42</v>
      </c>
      <c r="B367" s="17" t="s">
        <v>642</v>
      </c>
      <c r="C367" s="12" t="s">
        <v>357</v>
      </c>
      <c r="D367" s="8" t="s">
        <v>68</v>
      </c>
      <c r="E367" s="8" t="s">
        <v>87</v>
      </c>
      <c r="F367" s="9">
        <v>236439</v>
      </c>
      <c r="G367" s="12" t="s">
        <v>358</v>
      </c>
      <c r="H367" s="12" t="s">
        <v>359</v>
      </c>
      <c r="I367" s="12" t="s">
        <v>335</v>
      </c>
      <c r="J367" s="15" t="s">
        <v>29</v>
      </c>
      <c r="K367" s="12">
        <v>96110</v>
      </c>
      <c r="L367" s="15" t="s">
        <v>360</v>
      </c>
    </row>
    <row r="368" spans="1:12" ht="14.25">
      <c r="A368" s="6"/>
      <c r="B368" s="17"/>
      <c r="C368" s="12" t="s">
        <v>361</v>
      </c>
      <c r="D368" s="8" t="s">
        <v>68</v>
      </c>
      <c r="E368" s="8" t="s">
        <v>87</v>
      </c>
      <c r="F368" s="26"/>
      <c r="G368" s="12"/>
      <c r="H368" s="12"/>
      <c r="I368" s="12"/>
      <c r="J368" s="15"/>
      <c r="K368" s="12"/>
      <c r="L368" s="15"/>
    </row>
    <row r="369" spans="1:12" ht="14.25">
      <c r="A369" s="6"/>
      <c r="B369" s="17"/>
      <c r="C369" s="12" t="s">
        <v>362</v>
      </c>
      <c r="D369" s="8" t="s">
        <v>40</v>
      </c>
      <c r="E369" s="8" t="s">
        <v>147</v>
      </c>
      <c r="F369" s="26"/>
      <c r="G369" s="12"/>
      <c r="H369" s="16"/>
      <c r="I369" s="12"/>
      <c r="J369" s="15"/>
      <c r="K369" s="12"/>
      <c r="L369" s="15"/>
    </row>
    <row r="370" spans="1:12" ht="14.25">
      <c r="A370" s="6"/>
      <c r="B370" s="15"/>
      <c r="C370" s="15" t="s">
        <v>363</v>
      </c>
      <c r="D370" s="6" t="s">
        <v>40</v>
      </c>
      <c r="E370" s="6" t="s">
        <v>87</v>
      </c>
      <c r="F370" s="12"/>
      <c r="G370" s="12"/>
      <c r="H370" s="12"/>
      <c r="I370" s="12"/>
      <c r="J370" s="15"/>
      <c r="K370" s="12"/>
      <c r="L370" s="15"/>
    </row>
    <row r="371" spans="1:12" ht="14.25">
      <c r="A371" s="6">
        <v>43</v>
      </c>
      <c r="B371" s="17" t="s">
        <v>643</v>
      </c>
      <c r="C371" s="12" t="s">
        <v>644</v>
      </c>
      <c r="D371" s="8" t="s">
        <v>68</v>
      </c>
      <c r="E371" s="8" t="s">
        <v>87</v>
      </c>
      <c r="F371" s="9">
        <v>239019</v>
      </c>
      <c r="G371" s="12" t="s">
        <v>645</v>
      </c>
      <c r="H371" s="12" t="s">
        <v>456</v>
      </c>
      <c r="I371" s="12" t="s">
        <v>335</v>
      </c>
      <c r="J371" s="15" t="s">
        <v>29</v>
      </c>
      <c r="K371" s="12">
        <v>96110</v>
      </c>
      <c r="L371" s="15" t="s">
        <v>646</v>
      </c>
    </row>
    <row r="372" spans="1:12" ht="14.25">
      <c r="A372" s="6"/>
      <c r="B372" s="17"/>
      <c r="C372" s="12" t="s">
        <v>647</v>
      </c>
      <c r="D372" s="8" t="s">
        <v>104</v>
      </c>
      <c r="E372" s="8" t="s">
        <v>87</v>
      </c>
      <c r="F372" s="26"/>
      <c r="G372" s="12"/>
      <c r="H372" s="12"/>
      <c r="I372" s="12"/>
      <c r="J372" s="15"/>
      <c r="K372" s="12"/>
      <c r="L372" s="15"/>
    </row>
    <row r="373" spans="1:12" ht="14.25">
      <c r="A373" s="39"/>
      <c r="B373" s="17"/>
      <c r="C373" s="34" t="s">
        <v>648</v>
      </c>
      <c r="D373" s="8" t="s">
        <v>104</v>
      </c>
      <c r="E373" s="8" t="s">
        <v>147</v>
      </c>
      <c r="F373" s="16"/>
      <c r="G373" s="16"/>
      <c r="H373" s="16"/>
      <c r="I373" s="16"/>
      <c r="J373" s="21"/>
      <c r="K373" s="20"/>
      <c r="L373" s="17"/>
    </row>
    <row r="374" spans="1:12" ht="14.25">
      <c r="A374" s="39"/>
      <c r="B374" s="17"/>
      <c r="C374" s="34" t="s">
        <v>649</v>
      </c>
      <c r="D374" s="21" t="s">
        <v>104</v>
      </c>
      <c r="E374" s="21" t="s">
        <v>87</v>
      </c>
      <c r="F374" s="20"/>
      <c r="G374" s="20"/>
      <c r="H374" s="20"/>
      <c r="I374" s="20"/>
      <c r="J374" s="21"/>
      <c r="K374" s="20"/>
      <c r="L374" s="21"/>
    </row>
    <row r="375" spans="1:12" ht="14.25">
      <c r="A375" s="42"/>
      <c r="B375" s="41" t="s">
        <v>682</v>
      </c>
      <c r="C375" s="41"/>
      <c r="D375" s="42"/>
      <c r="E375" s="42"/>
      <c r="F375" s="43"/>
      <c r="G375" s="43"/>
      <c r="H375" s="43"/>
      <c r="I375" s="43"/>
      <c r="J375" s="41"/>
      <c r="K375" s="43"/>
      <c r="L375" s="41"/>
    </row>
    <row r="376" spans="1:12" ht="14.25">
      <c r="A376" s="6">
        <v>1</v>
      </c>
      <c r="B376" s="7" t="s">
        <v>650</v>
      </c>
      <c r="C376" s="12" t="s">
        <v>651</v>
      </c>
      <c r="D376" s="6" t="s">
        <v>40</v>
      </c>
      <c r="E376" s="76" t="s">
        <v>652</v>
      </c>
      <c r="F376" s="9">
        <v>236606</v>
      </c>
      <c r="G376" s="10" t="s">
        <v>653</v>
      </c>
      <c r="H376" s="11" t="s">
        <v>424</v>
      </c>
      <c r="I376" s="11" t="s">
        <v>412</v>
      </c>
      <c r="J376" s="7" t="s">
        <v>29</v>
      </c>
      <c r="K376" s="7">
        <v>96130</v>
      </c>
      <c r="L376" s="77" t="s">
        <v>425</v>
      </c>
    </row>
    <row r="377" spans="1:12" ht="14.25">
      <c r="A377" s="6"/>
      <c r="B377" s="7"/>
      <c r="C377" s="12" t="s">
        <v>654</v>
      </c>
      <c r="D377" s="6" t="s">
        <v>42</v>
      </c>
      <c r="E377" s="8" t="s">
        <v>545</v>
      </c>
      <c r="F377" s="9"/>
      <c r="G377" s="10"/>
      <c r="H377" s="11"/>
      <c r="I377" s="11"/>
      <c r="J377" s="7"/>
      <c r="K377" s="7"/>
      <c r="L377" s="7" t="s">
        <v>434</v>
      </c>
    </row>
    <row r="378" spans="1:12" ht="14.25">
      <c r="A378" s="6"/>
      <c r="B378" s="7"/>
      <c r="C378" s="12" t="s">
        <v>655</v>
      </c>
      <c r="D378" s="6" t="s">
        <v>42</v>
      </c>
      <c r="E378" s="8" t="s">
        <v>147</v>
      </c>
      <c r="F378" s="9"/>
      <c r="G378" s="10"/>
      <c r="H378" s="11"/>
      <c r="I378" s="11"/>
      <c r="J378" s="7"/>
      <c r="K378" s="7"/>
      <c r="L378" s="7" t="s">
        <v>429</v>
      </c>
    </row>
    <row r="379" spans="1:12" ht="14.25">
      <c r="A379" s="6"/>
      <c r="B379" s="7"/>
      <c r="C379" s="12" t="s">
        <v>656</v>
      </c>
      <c r="D379" s="6" t="s">
        <v>42</v>
      </c>
      <c r="E379" s="8" t="s">
        <v>545</v>
      </c>
      <c r="F379" s="9"/>
      <c r="G379" s="10"/>
      <c r="H379" s="11"/>
      <c r="I379" s="11"/>
      <c r="J379" s="7"/>
      <c r="K379" s="7"/>
      <c r="L379" s="7"/>
    </row>
    <row r="380" spans="1:12" ht="14.25">
      <c r="A380" s="13">
        <v>2</v>
      </c>
      <c r="B380" s="7" t="s">
        <v>657</v>
      </c>
      <c r="C380" s="12" t="s">
        <v>658</v>
      </c>
      <c r="D380" s="6" t="s">
        <v>42</v>
      </c>
      <c r="E380" s="8" t="s">
        <v>591</v>
      </c>
      <c r="F380" s="9">
        <v>236439</v>
      </c>
      <c r="G380" s="10" t="s">
        <v>659</v>
      </c>
      <c r="H380" s="11" t="s">
        <v>411</v>
      </c>
      <c r="I380" s="11" t="s">
        <v>412</v>
      </c>
      <c r="J380" s="7" t="s">
        <v>29</v>
      </c>
      <c r="K380" s="7">
        <v>96130</v>
      </c>
      <c r="L380" s="13" t="s">
        <v>660</v>
      </c>
    </row>
    <row r="381" spans="1:12" ht="14.25">
      <c r="A381" s="13"/>
      <c r="B381" s="7"/>
      <c r="C381" s="12" t="s">
        <v>661</v>
      </c>
      <c r="D381" s="6" t="s">
        <v>42</v>
      </c>
      <c r="E381" s="76" t="s">
        <v>652</v>
      </c>
      <c r="F381" s="9"/>
      <c r="G381" s="10"/>
      <c r="H381" s="11"/>
      <c r="I381" s="11"/>
      <c r="J381" s="7"/>
      <c r="K381" s="7"/>
      <c r="L381" s="7" t="s">
        <v>471</v>
      </c>
    </row>
    <row r="382" spans="1:12" ht="14.25">
      <c r="A382" s="13"/>
      <c r="B382" s="7"/>
      <c r="C382" s="12" t="s">
        <v>662</v>
      </c>
      <c r="D382" s="6" t="s">
        <v>42</v>
      </c>
      <c r="E382" s="76" t="s">
        <v>652</v>
      </c>
      <c r="F382" s="9"/>
      <c r="G382" s="10"/>
      <c r="H382" s="11"/>
      <c r="I382" s="11"/>
      <c r="J382" s="7"/>
      <c r="K382" s="7"/>
      <c r="L382" s="7"/>
    </row>
    <row r="383" spans="1:12" ht="14.25">
      <c r="A383" s="13"/>
      <c r="B383" s="7"/>
      <c r="C383" s="12" t="s">
        <v>663</v>
      </c>
      <c r="D383" s="6" t="s">
        <v>42</v>
      </c>
      <c r="E383" s="76" t="s">
        <v>652</v>
      </c>
      <c r="F383" s="9"/>
      <c r="G383" s="10"/>
      <c r="H383" s="11"/>
      <c r="I383" s="11"/>
      <c r="J383" s="7"/>
      <c r="K383" s="7"/>
      <c r="L383" s="7"/>
    </row>
    <row r="384" spans="1:12" ht="14.25">
      <c r="A384" s="13">
        <v>3</v>
      </c>
      <c r="B384" s="7" t="s">
        <v>438</v>
      </c>
      <c r="C384" s="12" t="s">
        <v>664</v>
      </c>
      <c r="D384" s="6" t="s">
        <v>42</v>
      </c>
      <c r="E384" s="8" t="s">
        <v>147</v>
      </c>
      <c r="F384" s="9">
        <v>236439</v>
      </c>
      <c r="G384" s="10" t="s">
        <v>665</v>
      </c>
      <c r="H384" s="11" t="s">
        <v>424</v>
      </c>
      <c r="I384" s="11" t="s">
        <v>412</v>
      </c>
      <c r="J384" s="7" t="s">
        <v>29</v>
      </c>
      <c r="K384" s="7">
        <v>96130</v>
      </c>
      <c r="L384" s="13" t="s">
        <v>441</v>
      </c>
    </row>
    <row r="385" spans="1:12" ht="14.25">
      <c r="A385" s="13"/>
      <c r="B385" s="7"/>
      <c r="C385" s="12" t="s">
        <v>666</v>
      </c>
      <c r="D385" s="6" t="s">
        <v>60</v>
      </c>
      <c r="E385" s="8" t="s">
        <v>87</v>
      </c>
      <c r="F385" s="9"/>
      <c r="G385" s="10"/>
      <c r="H385" s="11"/>
      <c r="I385" s="11"/>
      <c r="J385" s="7"/>
      <c r="K385" s="7"/>
      <c r="L385" s="7" t="s">
        <v>444</v>
      </c>
    </row>
    <row r="386" spans="1:12" ht="14.25">
      <c r="A386" s="13"/>
      <c r="B386" s="7"/>
      <c r="C386" s="12" t="s">
        <v>667</v>
      </c>
      <c r="D386" s="6" t="s">
        <v>60</v>
      </c>
      <c r="E386" s="8" t="s">
        <v>87</v>
      </c>
      <c r="F386" s="9"/>
      <c r="G386" s="10"/>
      <c r="H386" s="11"/>
      <c r="I386" s="11"/>
      <c r="J386" s="7"/>
      <c r="K386" s="7"/>
      <c r="L386" s="7" t="s">
        <v>447</v>
      </c>
    </row>
    <row r="387" spans="1:12" ht="14.25">
      <c r="A387" s="13"/>
      <c r="B387" s="7"/>
      <c r="C387" s="12" t="s">
        <v>668</v>
      </c>
      <c r="D387" s="6" t="s">
        <v>60</v>
      </c>
      <c r="E387" s="8" t="s">
        <v>104</v>
      </c>
      <c r="F387" s="9"/>
      <c r="G387" s="10"/>
      <c r="H387" s="11"/>
      <c r="I387" s="11"/>
      <c r="J387" s="7"/>
      <c r="K387" s="7"/>
      <c r="L387" s="7" t="s">
        <v>450</v>
      </c>
    </row>
    <row r="388" spans="1:12" ht="14.25">
      <c r="A388" s="13"/>
      <c r="B388" s="7"/>
      <c r="C388" s="12" t="s">
        <v>669</v>
      </c>
      <c r="D388" s="6" t="s">
        <v>40</v>
      </c>
      <c r="E388" s="8" t="s">
        <v>87</v>
      </c>
      <c r="F388" s="9"/>
      <c r="G388" s="10"/>
      <c r="H388" s="11"/>
      <c r="I388" s="11"/>
      <c r="J388" s="7"/>
      <c r="K388" s="7"/>
      <c r="L388" s="7"/>
    </row>
    <row r="389" spans="1:12" ht="14.25">
      <c r="A389" s="13"/>
      <c r="B389" s="7"/>
      <c r="C389" s="12" t="s">
        <v>670</v>
      </c>
      <c r="D389" s="6" t="s">
        <v>104</v>
      </c>
      <c r="E389" s="8" t="s">
        <v>104</v>
      </c>
      <c r="F389" s="9"/>
      <c r="G389" s="10"/>
      <c r="H389" s="11"/>
      <c r="I389" s="11"/>
      <c r="J389" s="7"/>
      <c r="K389" s="7"/>
      <c r="L389" s="7" t="s">
        <v>453</v>
      </c>
    </row>
    <row r="390" spans="1:12" ht="14.25">
      <c r="A390" s="13"/>
      <c r="B390" s="7"/>
      <c r="C390" s="12" t="s">
        <v>671</v>
      </c>
      <c r="D390" s="6" t="s">
        <v>58</v>
      </c>
      <c r="E390" s="8" t="s">
        <v>87</v>
      </c>
      <c r="F390" s="9"/>
      <c r="G390" s="10"/>
      <c r="H390" s="11"/>
      <c r="I390" s="11"/>
      <c r="J390" s="7"/>
      <c r="K390" s="7"/>
      <c r="L390" s="7"/>
    </row>
    <row r="391" spans="1:12" ht="14.25">
      <c r="A391" s="13"/>
      <c r="B391" s="7"/>
      <c r="C391" s="12" t="s">
        <v>672</v>
      </c>
      <c r="D391" s="6" t="s">
        <v>203</v>
      </c>
      <c r="E391" s="8" t="s">
        <v>87</v>
      </c>
      <c r="F391" s="9"/>
      <c r="G391" s="10"/>
      <c r="H391" s="11"/>
      <c r="I391" s="11"/>
      <c r="J391" s="7"/>
      <c r="K391" s="7"/>
      <c r="L391" s="7"/>
    </row>
    <row r="392" spans="1:12" ht="14.25">
      <c r="A392" s="13"/>
      <c r="B392" s="7"/>
      <c r="C392" s="12" t="s">
        <v>673</v>
      </c>
      <c r="D392" s="6" t="s">
        <v>40</v>
      </c>
      <c r="E392" s="8" t="s">
        <v>147</v>
      </c>
      <c r="F392" s="9"/>
      <c r="G392" s="10"/>
      <c r="H392" s="11"/>
      <c r="I392" s="11"/>
      <c r="J392" s="7"/>
      <c r="K392" s="7"/>
      <c r="L392" s="7"/>
    </row>
    <row r="393" spans="1:12" ht="14.25">
      <c r="A393" s="13"/>
      <c r="B393" s="7"/>
      <c r="C393" s="12" t="s">
        <v>674</v>
      </c>
      <c r="D393" s="6" t="s">
        <v>675</v>
      </c>
      <c r="E393" s="8" t="s">
        <v>87</v>
      </c>
      <c r="F393" s="9"/>
      <c r="G393" s="10"/>
      <c r="H393" s="11"/>
      <c r="I393" s="11"/>
      <c r="J393" s="7"/>
      <c r="K393" s="7"/>
      <c r="L393" s="7" t="s">
        <v>462</v>
      </c>
    </row>
    <row r="394" spans="1:12" ht="14.25">
      <c r="A394" s="13">
        <v>4</v>
      </c>
      <c r="B394" s="7" t="s">
        <v>408</v>
      </c>
      <c r="C394" s="12" t="s">
        <v>676</v>
      </c>
      <c r="D394" s="6" t="s">
        <v>181</v>
      </c>
      <c r="E394" s="8" t="s">
        <v>147</v>
      </c>
      <c r="F394" s="9">
        <v>236439</v>
      </c>
      <c r="G394" s="10" t="s">
        <v>677</v>
      </c>
      <c r="H394" s="11" t="s">
        <v>411</v>
      </c>
      <c r="I394" s="11" t="s">
        <v>412</v>
      </c>
      <c r="J394" s="7" t="s">
        <v>29</v>
      </c>
      <c r="K394" s="7">
        <v>96000</v>
      </c>
      <c r="L394" s="7" t="s">
        <v>416</v>
      </c>
    </row>
    <row r="395" spans="1:12" ht="14.25">
      <c r="A395" s="13"/>
      <c r="B395" s="7"/>
      <c r="C395" s="12" t="s">
        <v>678</v>
      </c>
      <c r="D395" s="6" t="s">
        <v>679</v>
      </c>
      <c r="E395" s="8" t="s">
        <v>147</v>
      </c>
      <c r="F395" s="9"/>
      <c r="G395" s="10"/>
      <c r="H395" s="11"/>
      <c r="I395" s="11"/>
      <c r="J395" s="7"/>
      <c r="K395" s="7"/>
      <c r="L395" s="7"/>
    </row>
    <row r="396" spans="1:12" ht="14.25">
      <c r="A396" s="13"/>
      <c r="B396" s="7"/>
      <c r="C396" s="12" t="s">
        <v>680</v>
      </c>
      <c r="D396" s="6" t="s">
        <v>675</v>
      </c>
      <c r="E396" s="8" t="s">
        <v>147</v>
      </c>
      <c r="F396" s="9"/>
      <c r="G396" s="10"/>
      <c r="H396" s="11"/>
      <c r="I396" s="11"/>
      <c r="J396" s="7"/>
      <c r="K396" s="7"/>
      <c r="L396" s="7"/>
    </row>
    <row r="397" spans="1:12" ht="14.25">
      <c r="A397" s="13"/>
      <c r="B397" s="7"/>
      <c r="C397" s="12" t="s">
        <v>681</v>
      </c>
      <c r="D397" s="8" t="s">
        <v>42</v>
      </c>
      <c r="E397" s="8" t="s">
        <v>147</v>
      </c>
      <c r="F397" s="9"/>
      <c r="G397" s="10"/>
      <c r="H397" s="11"/>
      <c r="I397" s="11"/>
      <c r="J397" s="7"/>
      <c r="K397" s="7"/>
      <c r="L397" s="7"/>
    </row>
    <row r="398" spans="1:12" ht="14.25">
      <c r="A398" s="42"/>
      <c r="B398" s="41" t="s">
        <v>683</v>
      </c>
      <c r="C398" s="41"/>
      <c r="D398" s="42"/>
      <c r="E398" s="42"/>
      <c r="F398" s="43"/>
      <c r="G398" s="43"/>
      <c r="H398" s="43"/>
      <c r="I398" s="43"/>
      <c r="J398" s="41"/>
      <c r="K398" s="43"/>
      <c r="L398" s="41"/>
    </row>
    <row r="399" spans="1:12" ht="14.25">
      <c r="A399" s="39">
        <v>53</v>
      </c>
      <c r="B399" s="34" t="s">
        <v>483</v>
      </c>
      <c r="C399" s="34" t="s">
        <v>484</v>
      </c>
      <c r="D399" s="14" t="s">
        <v>68</v>
      </c>
      <c r="E399" s="14" t="s">
        <v>25</v>
      </c>
      <c r="F399" s="9">
        <v>236439</v>
      </c>
      <c r="G399" s="20" t="s">
        <v>485</v>
      </c>
      <c r="H399" s="10" t="s">
        <v>486</v>
      </c>
      <c r="I399" s="20" t="s">
        <v>487</v>
      </c>
      <c r="J399" s="21" t="s">
        <v>29</v>
      </c>
      <c r="K399" s="16">
        <v>96130</v>
      </c>
      <c r="L399" s="14" t="s">
        <v>488</v>
      </c>
    </row>
    <row r="400" spans="1:12" ht="14.25">
      <c r="A400" s="39"/>
      <c r="B400" s="15"/>
      <c r="C400" s="34" t="s">
        <v>489</v>
      </c>
      <c r="D400" s="6" t="s">
        <v>68</v>
      </c>
      <c r="E400" s="6" t="s">
        <v>490</v>
      </c>
      <c r="F400" s="12"/>
      <c r="G400" s="20"/>
      <c r="H400" s="12"/>
      <c r="I400" s="12"/>
      <c r="J400" s="21"/>
      <c r="K400" s="20"/>
      <c r="L400" s="15"/>
    </row>
    <row r="401" spans="1:12" ht="14.25">
      <c r="A401" s="39">
        <v>54</v>
      </c>
      <c r="B401" s="34" t="s">
        <v>491</v>
      </c>
      <c r="C401" s="34" t="s">
        <v>492</v>
      </c>
      <c r="D401" s="14" t="s">
        <v>60</v>
      </c>
      <c r="E401" s="14" t="s">
        <v>25</v>
      </c>
      <c r="F401" s="9">
        <v>236606</v>
      </c>
      <c r="G401" s="20" t="s">
        <v>493</v>
      </c>
      <c r="H401" s="10" t="s">
        <v>486</v>
      </c>
      <c r="I401" s="20" t="s">
        <v>487</v>
      </c>
      <c r="J401" s="21" t="s">
        <v>29</v>
      </c>
      <c r="K401" s="16">
        <v>96130</v>
      </c>
      <c r="L401" s="14" t="s">
        <v>494</v>
      </c>
    </row>
    <row r="402" spans="1:12" ht="14.25">
      <c r="A402" s="39"/>
      <c r="B402" s="34"/>
      <c r="C402" s="34" t="s">
        <v>495</v>
      </c>
      <c r="D402" s="6" t="s">
        <v>68</v>
      </c>
      <c r="E402" s="8" t="s">
        <v>147</v>
      </c>
      <c r="F402" s="12"/>
      <c r="G402" s="12"/>
      <c r="H402" s="12"/>
      <c r="I402" s="12"/>
      <c r="J402" s="21"/>
      <c r="K402" s="20"/>
      <c r="L402" s="15"/>
    </row>
    <row r="403" spans="1:12" ht="14.25">
      <c r="A403" s="39">
        <v>55</v>
      </c>
      <c r="B403" s="34" t="s">
        <v>496</v>
      </c>
      <c r="C403" s="34" t="s">
        <v>497</v>
      </c>
      <c r="D403" s="14" t="s">
        <v>60</v>
      </c>
      <c r="E403" s="14" t="s">
        <v>87</v>
      </c>
      <c r="F403" s="9">
        <v>236439</v>
      </c>
      <c r="G403" s="20" t="s">
        <v>498</v>
      </c>
      <c r="H403" s="10" t="s">
        <v>499</v>
      </c>
      <c r="I403" s="20" t="s">
        <v>487</v>
      </c>
      <c r="J403" s="21" t="s">
        <v>29</v>
      </c>
      <c r="K403" s="16">
        <v>96130</v>
      </c>
      <c r="L403" s="14" t="s">
        <v>500</v>
      </c>
    </row>
    <row r="404" spans="1:12" ht="14.25">
      <c r="A404" s="39"/>
      <c r="B404" s="15"/>
      <c r="C404" s="34" t="s">
        <v>501</v>
      </c>
      <c r="D404" s="6" t="s">
        <v>68</v>
      </c>
      <c r="E404" s="8" t="s">
        <v>147</v>
      </c>
      <c r="F404" s="22"/>
      <c r="G404" s="20"/>
      <c r="H404" s="10"/>
      <c r="I404" s="20"/>
      <c r="J404" s="21"/>
      <c r="K404" s="20"/>
      <c r="L404" s="15"/>
    </row>
    <row r="405" spans="1:12" ht="14.25">
      <c r="A405" s="39"/>
      <c r="B405" s="15"/>
      <c r="C405" s="34" t="s">
        <v>502</v>
      </c>
      <c r="D405" s="21" t="s">
        <v>60</v>
      </c>
      <c r="E405" s="21" t="s">
        <v>87</v>
      </c>
      <c r="F405" s="20"/>
      <c r="G405" s="20"/>
      <c r="H405" s="20"/>
      <c r="I405" s="20"/>
      <c r="J405" s="21"/>
      <c r="K405" s="20"/>
      <c r="L405" s="21"/>
    </row>
    <row r="406" spans="1:12" ht="14.25">
      <c r="A406" s="39"/>
      <c r="B406" s="15"/>
      <c r="C406" s="34" t="s">
        <v>503</v>
      </c>
      <c r="D406" s="21" t="s">
        <v>104</v>
      </c>
      <c r="E406" s="21" t="s">
        <v>25</v>
      </c>
      <c r="F406" s="20"/>
      <c r="G406" s="20"/>
      <c r="H406" s="20"/>
      <c r="I406" s="20"/>
      <c r="J406" s="21"/>
      <c r="K406" s="20"/>
      <c r="L406" s="21"/>
    </row>
    <row r="407" spans="1:12" ht="14.25">
      <c r="A407" s="42"/>
      <c r="B407" s="41" t="s">
        <v>684</v>
      </c>
      <c r="C407" s="41"/>
      <c r="D407" s="42"/>
      <c r="E407" s="42"/>
      <c r="F407" s="43"/>
      <c r="G407" s="43"/>
      <c r="H407" s="43"/>
      <c r="I407" s="43"/>
      <c r="J407" s="41"/>
      <c r="K407" s="43"/>
      <c r="L407" s="41"/>
    </row>
    <row r="408" spans="1:12" ht="14.25">
      <c r="A408" s="39">
        <v>43</v>
      </c>
      <c r="B408" s="34" t="s">
        <v>365</v>
      </c>
      <c r="C408" s="34" t="s">
        <v>366</v>
      </c>
      <c r="D408" s="14" t="s">
        <v>104</v>
      </c>
      <c r="E408" s="8" t="s">
        <v>545</v>
      </c>
      <c r="F408" s="9">
        <v>236439</v>
      </c>
      <c r="G408" s="20" t="s">
        <v>367</v>
      </c>
      <c r="H408" s="10" t="s">
        <v>368</v>
      </c>
      <c r="I408" s="20" t="s">
        <v>369</v>
      </c>
      <c r="J408" s="21" t="s">
        <v>29</v>
      </c>
      <c r="K408" s="16">
        <v>96130</v>
      </c>
      <c r="L408" s="14" t="s">
        <v>370</v>
      </c>
    </row>
    <row r="409" spans="1:12" ht="14.25">
      <c r="A409" s="39"/>
      <c r="B409" s="17"/>
      <c r="C409" s="34" t="s">
        <v>371</v>
      </c>
      <c r="D409" s="8" t="s">
        <v>104</v>
      </c>
      <c r="E409" s="8" t="s">
        <v>147</v>
      </c>
      <c r="F409" s="16"/>
      <c r="G409" s="16"/>
      <c r="H409" s="16"/>
      <c r="I409" s="16"/>
      <c r="J409" s="21"/>
      <c r="K409" s="20"/>
      <c r="L409" s="17"/>
    </row>
    <row r="410" spans="1:12" ht="14.25">
      <c r="A410" s="39"/>
      <c r="B410" s="17"/>
      <c r="C410" s="34" t="s">
        <v>372</v>
      </c>
      <c r="D410" s="21" t="s">
        <v>40</v>
      </c>
      <c r="E410" s="21" t="s">
        <v>373</v>
      </c>
      <c r="F410" s="20"/>
      <c r="G410" s="20"/>
      <c r="H410" s="20"/>
      <c r="I410" s="20"/>
      <c r="J410" s="21"/>
      <c r="K410" s="20"/>
      <c r="L410" s="21"/>
    </row>
    <row r="411" spans="1:12" ht="14.25">
      <c r="A411" s="39">
        <v>44</v>
      </c>
      <c r="B411" s="34" t="s">
        <v>374</v>
      </c>
      <c r="C411" s="34" t="s">
        <v>375</v>
      </c>
      <c r="D411" s="14" t="s">
        <v>68</v>
      </c>
      <c r="E411" s="8" t="s">
        <v>591</v>
      </c>
      <c r="F411" s="9">
        <v>236909</v>
      </c>
      <c r="G411" s="20" t="s">
        <v>376</v>
      </c>
      <c r="H411" s="10" t="s">
        <v>377</v>
      </c>
      <c r="I411" s="20" t="s">
        <v>369</v>
      </c>
      <c r="J411" s="21" t="s">
        <v>29</v>
      </c>
      <c r="K411" s="16">
        <v>96130</v>
      </c>
      <c r="L411" s="14" t="s">
        <v>685</v>
      </c>
    </row>
    <row r="412" spans="1:12" ht="14.25">
      <c r="A412" s="39"/>
      <c r="B412" s="17"/>
      <c r="C412" s="34" t="s">
        <v>379</v>
      </c>
      <c r="D412" s="14" t="s">
        <v>68</v>
      </c>
      <c r="E412" s="8" t="s">
        <v>147</v>
      </c>
      <c r="F412" s="20"/>
      <c r="G412" s="20"/>
      <c r="H412" s="20"/>
      <c r="I412" s="20"/>
      <c r="J412" s="21"/>
      <c r="K412" s="20"/>
      <c r="L412" s="17"/>
    </row>
    <row r="413" spans="1:12" ht="14.25">
      <c r="A413" s="39"/>
      <c r="B413" s="17"/>
      <c r="C413" s="34" t="s">
        <v>380</v>
      </c>
      <c r="D413" s="14" t="s">
        <v>40</v>
      </c>
      <c r="E413" s="21" t="s">
        <v>87</v>
      </c>
      <c r="F413" s="16"/>
      <c r="G413" s="16"/>
      <c r="H413" s="16"/>
      <c r="I413" s="16"/>
      <c r="J413" s="21"/>
      <c r="K413" s="20"/>
      <c r="L413" s="21"/>
    </row>
    <row r="414" spans="1:12" ht="14.25">
      <c r="A414" s="39"/>
      <c r="B414" s="17"/>
      <c r="C414" s="34" t="s">
        <v>381</v>
      </c>
      <c r="D414" s="14" t="s">
        <v>68</v>
      </c>
      <c r="E414" s="8" t="s">
        <v>147</v>
      </c>
      <c r="F414" s="20"/>
      <c r="G414" s="20"/>
      <c r="H414" s="20"/>
      <c r="I414" s="20"/>
      <c r="J414" s="21"/>
      <c r="K414" s="20"/>
      <c r="L414" s="21"/>
    </row>
    <row r="415" spans="1:12" ht="14.25">
      <c r="A415" s="39"/>
      <c r="B415" s="17"/>
      <c r="C415" s="34" t="s">
        <v>382</v>
      </c>
      <c r="D415" s="6" t="s">
        <v>25</v>
      </c>
      <c r="E415" s="14" t="s">
        <v>116</v>
      </c>
      <c r="F415" s="20"/>
      <c r="G415" s="20"/>
      <c r="H415" s="20"/>
      <c r="I415" s="20"/>
      <c r="J415" s="21"/>
      <c r="K415" s="20"/>
      <c r="L415" s="21"/>
    </row>
    <row r="416" spans="1:12" ht="14.25">
      <c r="A416" s="39">
        <v>45</v>
      </c>
      <c r="B416" s="40" t="s">
        <v>383</v>
      </c>
      <c r="C416" s="34" t="s">
        <v>384</v>
      </c>
      <c r="D416" s="14" t="s">
        <v>247</v>
      </c>
      <c r="E416" s="8" t="s">
        <v>87</v>
      </c>
      <c r="F416" s="9">
        <v>236439</v>
      </c>
      <c r="G416" s="20" t="s">
        <v>385</v>
      </c>
      <c r="H416" s="10" t="s">
        <v>368</v>
      </c>
      <c r="I416" s="20" t="s">
        <v>369</v>
      </c>
      <c r="J416" s="21" t="s">
        <v>29</v>
      </c>
      <c r="K416" s="16">
        <v>96130</v>
      </c>
      <c r="L416" s="14" t="s">
        <v>386</v>
      </c>
    </row>
    <row r="417" spans="1:12" ht="14.25">
      <c r="A417" s="39"/>
      <c r="B417" s="17"/>
      <c r="C417" s="34" t="s">
        <v>387</v>
      </c>
      <c r="D417" s="8" t="s">
        <v>388</v>
      </c>
      <c r="E417" s="21" t="s">
        <v>87</v>
      </c>
      <c r="F417" s="16"/>
      <c r="G417" s="16"/>
      <c r="H417" s="16"/>
      <c r="I417" s="16"/>
      <c r="J417" s="21"/>
      <c r="K417" s="20"/>
      <c r="L417" s="8" t="s">
        <v>389</v>
      </c>
    </row>
    <row r="418" spans="1:12" ht="14.25">
      <c r="A418" s="39"/>
      <c r="B418" s="17"/>
      <c r="C418" s="34" t="s">
        <v>390</v>
      </c>
      <c r="D418" s="14" t="s">
        <v>40</v>
      </c>
      <c r="E418" s="14" t="s">
        <v>87</v>
      </c>
      <c r="F418" s="10"/>
      <c r="G418" s="10"/>
      <c r="H418" s="10"/>
      <c r="I418" s="10"/>
      <c r="J418" s="14"/>
      <c r="K418" s="10"/>
      <c r="L418" s="21"/>
    </row>
    <row r="419" spans="1:12" ht="14.25">
      <c r="A419" s="39"/>
      <c r="B419" s="17"/>
      <c r="C419" s="34" t="s">
        <v>391</v>
      </c>
      <c r="D419" s="8" t="s">
        <v>104</v>
      </c>
      <c r="E419" s="14" t="s">
        <v>87</v>
      </c>
      <c r="F419" s="20"/>
      <c r="G419" s="20"/>
      <c r="H419" s="20"/>
      <c r="I419" s="20"/>
      <c r="J419" s="21"/>
      <c r="K419" s="20"/>
      <c r="L419" s="21"/>
    </row>
    <row r="420" spans="1:12" ht="14.25">
      <c r="A420" s="39"/>
      <c r="B420" s="17"/>
      <c r="C420" s="34"/>
      <c r="D420" s="21"/>
      <c r="E420" s="21"/>
      <c r="F420" s="20"/>
      <c r="G420" s="20"/>
      <c r="H420" s="20"/>
      <c r="I420" s="20"/>
      <c r="J420" s="21"/>
      <c r="K420" s="20"/>
      <c r="L420" s="21"/>
    </row>
    <row r="421" spans="1:12" ht="14.25">
      <c r="A421" s="39">
        <v>46</v>
      </c>
      <c r="B421" s="34" t="s">
        <v>392</v>
      </c>
      <c r="C421" s="34" t="s">
        <v>393</v>
      </c>
      <c r="D421" s="14" t="s">
        <v>40</v>
      </c>
      <c r="E421" s="21" t="s">
        <v>87</v>
      </c>
      <c r="F421" s="9">
        <v>236439</v>
      </c>
      <c r="G421" s="20" t="s">
        <v>394</v>
      </c>
      <c r="H421" s="10" t="s">
        <v>395</v>
      </c>
      <c r="I421" s="20" t="s">
        <v>369</v>
      </c>
      <c r="J421" s="21" t="s">
        <v>29</v>
      </c>
      <c r="K421" s="16">
        <v>96130</v>
      </c>
      <c r="L421" s="14" t="s">
        <v>396</v>
      </c>
    </row>
    <row r="422" spans="1:12" ht="14.25">
      <c r="A422" s="39"/>
      <c r="B422" s="17"/>
      <c r="C422" s="34" t="s">
        <v>397</v>
      </c>
      <c r="D422" s="8" t="s">
        <v>40</v>
      </c>
      <c r="E422" s="21" t="s">
        <v>87</v>
      </c>
      <c r="F422" s="20"/>
      <c r="G422" s="20"/>
      <c r="H422" s="20"/>
      <c r="I422" s="20"/>
      <c r="J422" s="21"/>
      <c r="K422" s="20"/>
      <c r="L422" s="17"/>
    </row>
    <row r="423" spans="1:12" ht="14.25">
      <c r="A423" s="39"/>
      <c r="B423" s="17"/>
      <c r="C423" s="34" t="s">
        <v>398</v>
      </c>
      <c r="D423" s="8" t="s">
        <v>104</v>
      </c>
      <c r="E423" s="14" t="s">
        <v>116</v>
      </c>
      <c r="F423" s="16"/>
      <c r="G423" s="16"/>
      <c r="H423" s="16"/>
      <c r="I423" s="16"/>
      <c r="J423" s="21"/>
      <c r="K423" s="20"/>
      <c r="L423" s="21"/>
    </row>
    <row r="424" spans="1:12" ht="14.25">
      <c r="A424" s="39"/>
      <c r="B424" s="17"/>
      <c r="C424" s="34" t="s">
        <v>399</v>
      </c>
      <c r="D424" s="8" t="s">
        <v>40</v>
      </c>
      <c r="E424" s="21" t="s">
        <v>87</v>
      </c>
      <c r="F424" s="16"/>
      <c r="G424" s="16"/>
      <c r="H424" s="16"/>
      <c r="I424" s="16"/>
      <c r="J424" s="21"/>
      <c r="K424" s="20"/>
      <c r="L424" s="21"/>
    </row>
    <row r="425" spans="1:12" ht="14.25">
      <c r="A425" s="39"/>
      <c r="B425" s="17"/>
      <c r="C425" s="34" t="s">
        <v>400</v>
      </c>
      <c r="D425" s="8" t="s">
        <v>40</v>
      </c>
      <c r="E425" s="21" t="s">
        <v>87</v>
      </c>
      <c r="F425" s="20"/>
      <c r="G425" s="20"/>
      <c r="H425" s="20"/>
      <c r="I425" s="20"/>
      <c r="J425" s="21"/>
      <c r="K425" s="20"/>
      <c r="L425" s="21"/>
    </row>
    <row r="426" spans="1:12" ht="14.25">
      <c r="A426" s="39">
        <v>47</v>
      </c>
      <c r="B426" s="34" t="s">
        <v>401</v>
      </c>
      <c r="C426" s="34" t="s">
        <v>402</v>
      </c>
      <c r="D426" s="8" t="s">
        <v>68</v>
      </c>
      <c r="E426" s="14" t="s">
        <v>147</v>
      </c>
      <c r="F426" s="9">
        <v>236606</v>
      </c>
      <c r="G426" s="20" t="s">
        <v>403</v>
      </c>
      <c r="H426" s="10" t="s">
        <v>404</v>
      </c>
      <c r="I426" s="20" t="s">
        <v>369</v>
      </c>
      <c r="J426" s="21" t="s">
        <v>29</v>
      </c>
      <c r="K426" s="16">
        <v>96130</v>
      </c>
      <c r="L426" s="21" t="s">
        <v>405</v>
      </c>
    </row>
    <row r="427" spans="1:12" ht="14.25">
      <c r="A427" s="39"/>
      <c r="B427" s="17"/>
      <c r="C427" s="34" t="s">
        <v>406</v>
      </c>
      <c r="D427" s="8" t="s">
        <v>40</v>
      </c>
      <c r="E427" s="21" t="s">
        <v>87</v>
      </c>
      <c r="F427" s="20"/>
      <c r="G427" s="16"/>
      <c r="H427" s="16"/>
      <c r="I427" s="16"/>
      <c r="J427" s="21"/>
      <c r="K427" s="20"/>
      <c r="L427" s="21"/>
    </row>
    <row r="428" spans="1:12" ht="14.25">
      <c r="A428" s="39"/>
      <c r="B428" s="17"/>
      <c r="C428" s="34" t="s">
        <v>407</v>
      </c>
      <c r="D428" s="21" t="s">
        <v>40</v>
      </c>
      <c r="E428" s="14" t="s">
        <v>147</v>
      </c>
      <c r="F428" s="20"/>
      <c r="G428" s="20"/>
      <c r="H428" s="20"/>
      <c r="I428" s="20"/>
      <c r="J428" s="21"/>
      <c r="K428" s="20"/>
      <c r="L428" s="21"/>
    </row>
  </sheetData>
  <sheetProtection/>
  <mergeCells count="16">
    <mergeCell ref="H4:H5"/>
    <mergeCell ref="L4:L5"/>
    <mergeCell ref="A6:L6"/>
    <mergeCell ref="I4:I5"/>
    <mergeCell ref="J4:J5"/>
    <mergeCell ref="K4:K5"/>
    <mergeCell ref="A40:L40"/>
    <mergeCell ref="A26:L26"/>
    <mergeCell ref="A1:L1"/>
    <mergeCell ref="A2:L2"/>
    <mergeCell ref="A4:A5"/>
    <mergeCell ref="B4:B5"/>
    <mergeCell ref="C4:C5"/>
    <mergeCell ref="D4:E4"/>
    <mergeCell ref="F4:F5"/>
    <mergeCell ref="G4:G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zoomScalePageLayoutView="0" workbookViewId="0" topLeftCell="A1">
      <pane ySplit="6" topLeftCell="A82" activePane="bottomLeft" state="frozen"/>
      <selection pane="topLeft" activeCell="B1" sqref="B1"/>
      <selection pane="bottomLeft" activeCell="A93" sqref="A93"/>
    </sheetView>
  </sheetViews>
  <sheetFormatPr defaultColWidth="9.140625" defaultRowHeight="12.75"/>
  <cols>
    <col min="1" max="1" width="6.421875" style="145" customWidth="1"/>
    <col min="2" max="2" width="35.140625" style="81" customWidth="1"/>
    <col min="3" max="3" width="10.8515625" style="81" customWidth="1"/>
    <col min="4" max="4" width="7.421875" style="81" customWidth="1"/>
    <col min="5" max="5" width="7.28125" style="81" customWidth="1"/>
    <col min="6" max="14" width="6.00390625" style="81" customWidth="1"/>
    <col min="15" max="15" width="6.57421875" style="81" customWidth="1"/>
    <col min="16" max="17" width="6.00390625" style="81" customWidth="1"/>
    <col min="18" max="18" width="10.421875" style="81" customWidth="1"/>
    <col min="19" max="16384" width="9.140625" style="81" customWidth="1"/>
  </cols>
  <sheetData>
    <row r="1" spans="1:18" ht="20.25">
      <c r="A1" s="269" t="s">
        <v>558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</row>
    <row r="2" spans="1:18" ht="20.25">
      <c r="A2" s="270" t="s">
        <v>557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</row>
    <row r="3" spans="1:17" ht="2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8" ht="27" customHeight="1">
      <c r="A4" s="272" t="s">
        <v>0</v>
      </c>
      <c r="B4" s="272" t="s">
        <v>1</v>
      </c>
      <c r="C4" s="264" t="s">
        <v>2</v>
      </c>
      <c r="D4" s="264"/>
      <c r="E4" s="272" t="s">
        <v>3</v>
      </c>
      <c r="F4" s="273" t="s">
        <v>4</v>
      </c>
      <c r="G4" s="273"/>
      <c r="H4" s="273"/>
      <c r="I4" s="273"/>
      <c r="J4" s="273"/>
      <c r="K4" s="273"/>
      <c r="L4" s="273" t="s">
        <v>5</v>
      </c>
      <c r="M4" s="273"/>
      <c r="N4" s="273"/>
      <c r="O4" s="273"/>
      <c r="P4" s="273"/>
      <c r="Q4" s="273"/>
      <c r="R4" s="271" t="s">
        <v>70</v>
      </c>
    </row>
    <row r="5" spans="1:18" ht="20.25">
      <c r="A5" s="272"/>
      <c r="B5" s="272"/>
      <c r="C5" s="264" t="s">
        <v>6</v>
      </c>
      <c r="D5" s="264" t="s">
        <v>7</v>
      </c>
      <c r="E5" s="272"/>
      <c r="F5" s="264" t="s">
        <v>8</v>
      </c>
      <c r="G5" s="264"/>
      <c r="H5" s="264" t="s">
        <v>3</v>
      </c>
      <c r="I5" s="264" t="s">
        <v>9</v>
      </c>
      <c r="J5" s="264"/>
      <c r="K5" s="264" t="s">
        <v>3</v>
      </c>
      <c r="L5" s="264" t="s">
        <v>10</v>
      </c>
      <c r="M5" s="264"/>
      <c r="N5" s="264" t="s">
        <v>3</v>
      </c>
      <c r="O5" s="264" t="s">
        <v>11</v>
      </c>
      <c r="P5" s="264"/>
      <c r="Q5" s="264" t="s">
        <v>3</v>
      </c>
      <c r="R5" s="271"/>
    </row>
    <row r="6" spans="1:18" ht="20.25">
      <c r="A6" s="272"/>
      <c r="B6" s="272"/>
      <c r="C6" s="264"/>
      <c r="D6" s="264"/>
      <c r="E6" s="272"/>
      <c r="F6" s="84" t="s">
        <v>6</v>
      </c>
      <c r="G6" s="84" t="s">
        <v>7</v>
      </c>
      <c r="H6" s="264"/>
      <c r="I6" s="84" t="s">
        <v>6</v>
      </c>
      <c r="J6" s="84" t="s">
        <v>7</v>
      </c>
      <c r="K6" s="264"/>
      <c r="L6" s="84" t="s">
        <v>6</v>
      </c>
      <c r="M6" s="84" t="s">
        <v>7</v>
      </c>
      <c r="N6" s="264"/>
      <c r="O6" s="84" t="s">
        <v>6</v>
      </c>
      <c r="P6" s="84" t="s">
        <v>7</v>
      </c>
      <c r="Q6" s="264"/>
      <c r="R6" s="271"/>
    </row>
    <row r="7" spans="1:18" ht="20.25">
      <c r="A7" s="277" t="s">
        <v>12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9"/>
    </row>
    <row r="8" spans="1:18" ht="24" customHeight="1">
      <c r="A8" s="84">
        <v>1</v>
      </c>
      <c r="B8" s="135" t="s">
        <v>568</v>
      </c>
      <c r="C8" s="84">
        <v>63</v>
      </c>
      <c r="D8" s="84">
        <v>27</v>
      </c>
      <c r="E8" s="84">
        <f aca="true" t="shared" si="0" ref="E8:E13">SUM(C8:D8)</f>
        <v>90</v>
      </c>
      <c r="F8" s="150">
        <v>21</v>
      </c>
      <c r="G8" s="150">
        <v>5</v>
      </c>
      <c r="H8" s="84">
        <f aca="true" t="shared" si="1" ref="H8:H13">SUM(F8:G8)</f>
        <v>26</v>
      </c>
      <c r="I8" s="84">
        <v>42</v>
      </c>
      <c r="J8" s="84">
        <v>22</v>
      </c>
      <c r="K8" s="84">
        <f aca="true" t="shared" si="2" ref="K8:K13">SUM(I8:J8)</f>
        <v>64</v>
      </c>
      <c r="L8" s="84">
        <v>25</v>
      </c>
      <c r="M8" s="84">
        <v>20</v>
      </c>
      <c r="N8" s="84">
        <f aca="true" t="shared" si="3" ref="N8:N13">SUM(L8:M8)</f>
        <v>45</v>
      </c>
      <c r="O8" s="84">
        <v>33</v>
      </c>
      <c r="P8" s="84">
        <v>12</v>
      </c>
      <c r="Q8" s="84">
        <f aca="true" t="shared" si="4" ref="Q8:Q13">SUM(O8:P8)</f>
        <v>45</v>
      </c>
      <c r="R8" s="83"/>
    </row>
    <row r="9" spans="1:18" ht="24" customHeight="1">
      <c r="A9" s="84">
        <v>2</v>
      </c>
      <c r="B9" s="135" t="s">
        <v>570</v>
      </c>
      <c r="C9" s="84">
        <v>23</v>
      </c>
      <c r="D9" s="84">
        <v>14</v>
      </c>
      <c r="E9" s="84">
        <f t="shared" si="0"/>
        <v>37</v>
      </c>
      <c r="F9" s="150">
        <v>2</v>
      </c>
      <c r="G9" s="150">
        <v>2</v>
      </c>
      <c r="H9" s="84">
        <f t="shared" si="1"/>
        <v>4</v>
      </c>
      <c r="I9" s="85">
        <v>21</v>
      </c>
      <c r="J9" s="85">
        <v>12</v>
      </c>
      <c r="K9" s="84">
        <f t="shared" si="2"/>
        <v>33</v>
      </c>
      <c r="L9" s="85">
        <v>17</v>
      </c>
      <c r="M9" s="85">
        <v>8</v>
      </c>
      <c r="N9" s="84">
        <f t="shared" si="3"/>
        <v>25</v>
      </c>
      <c r="O9" s="85">
        <v>7</v>
      </c>
      <c r="P9" s="85">
        <v>5</v>
      </c>
      <c r="Q9" s="84">
        <f t="shared" si="4"/>
        <v>12</v>
      </c>
      <c r="R9" s="83"/>
    </row>
    <row r="10" spans="1:18" ht="24" customHeight="1">
      <c r="A10" s="84">
        <v>3</v>
      </c>
      <c r="B10" s="86" t="s">
        <v>542</v>
      </c>
      <c r="C10" s="84">
        <v>13</v>
      </c>
      <c r="D10" s="84">
        <v>23</v>
      </c>
      <c r="E10" s="84">
        <f>SUM(C10:D10)</f>
        <v>36</v>
      </c>
      <c r="F10" s="150">
        <v>0</v>
      </c>
      <c r="G10" s="150">
        <v>8</v>
      </c>
      <c r="H10" s="84">
        <f t="shared" si="1"/>
        <v>8</v>
      </c>
      <c r="I10" s="85">
        <v>13</v>
      </c>
      <c r="J10" s="85">
        <v>15</v>
      </c>
      <c r="K10" s="84">
        <f t="shared" si="2"/>
        <v>28</v>
      </c>
      <c r="L10" s="85">
        <v>5</v>
      </c>
      <c r="M10" s="85">
        <v>5</v>
      </c>
      <c r="N10" s="84">
        <f t="shared" si="3"/>
        <v>10</v>
      </c>
      <c r="O10" s="85">
        <v>8</v>
      </c>
      <c r="P10" s="85">
        <v>18</v>
      </c>
      <c r="Q10" s="84">
        <f t="shared" si="4"/>
        <v>26</v>
      </c>
      <c r="R10" s="83"/>
    </row>
    <row r="11" spans="1:18" ht="24" customHeight="1">
      <c r="A11" s="84">
        <v>4</v>
      </c>
      <c r="B11" s="86" t="s">
        <v>539</v>
      </c>
      <c r="C11" s="84">
        <v>101</v>
      </c>
      <c r="D11" s="84">
        <v>29</v>
      </c>
      <c r="E11" s="84">
        <f t="shared" si="0"/>
        <v>130</v>
      </c>
      <c r="F11" s="150">
        <v>18</v>
      </c>
      <c r="G11" s="150">
        <v>0</v>
      </c>
      <c r="H11" s="84">
        <f t="shared" si="1"/>
        <v>18</v>
      </c>
      <c r="I11" s="85">
        <v>84</v>
      </c>
      <c r="J11" s="85">
        <v>28</v>
      </c>
      <c r="K11" s="84">
        <f t="shared" si="2"/>
        <v>112</v>
      </c>
      <c r="L11" s="85"/>
      <c r="M11" s="85"/>
      <c r="N11" s="84">
        <f t="shared" si="3"/>
        <v>0</v>
      </c>
      <c r="O11" s="85"/>
      <c r="P11" s="85"/>
      <c r="Q11" s="84">
        <f t="shared" si="4"/>
        <v>0</v>
      </c>
      <c r="R11" s="83"/>
    </row>
    <row r="12" spans="1:18" ht="24" customHeight="1">
      <c r="A12" s="84">
        <v>5</v>
      </c>
      <c r="B12" s="86" t="s">
        <v>543</v>
      </c>
      <c r="C12" s="84">
        <v>193</v>
      </c>
      <c r="D12" s="84">
        <v>107</v>
      </c>
      <c r="E12" s="84">
        <f t="shared" si="0"/>
        <v>300</v>
      </c>
      <c r="F12" s="150">
        <v>110</v>
      </c>
      <c r="G12" s="150">
        <v>50</v>
      </c>
      <c r="H12" s="84">
        <f t="shared" si="1"/>
        <v>160</v>
      </c>
      <c r="I12" s="85">
        <v>82</v>
      </c>
      <c r="J12" s="85">
        <v>58</v>
      </c>
      <c r="K12" s="84">
        <f t="shared" si="2"/>
        <v>140</v>
      </c>
      <c r="L12" s="85"/>
      <c r="M12" s="85"/>
      <c r="N12" s="84">
        <f t="shared" si="3"/>
        <v>0</v>
      </c>
      <c r="O12" s="85"/>
      <c r="P12" s="85"/>
      <c r="Q12" s="84">
        <f t="shared" si="4"/>
        <v>0</v>
      </c>
      <c r="R12" s="83"/>
    </row>
    <row r="13" spans="1:18" ht="24" customHeight="1">
      <c r="A13" s="84">
        <v>6</v>
      </c>
      <c r="B13" s="86" t="s">
        <v>540</v>
      </c>
      <c r="C13" s="84">
        <v>68</v>
      </c>
      <c r="D13" s="84">
        <v>54</v>
      </c>
      <c r="E13" s="84">
        <f t="shared" si="0"/>
        <v>122</v>
      </c>
      <c r="F13" s="150">
        <v>18</v>
      </c>
      <c r="G13" s="150">
        <v>13</v>
      </c>
      <c r="H13" s="84">
        <f t="shared" si="1"/>
        <v>31</v>
      </c>
      <c r="I13" s="85">
        <v>51</v>
      </c>
      <c r="J13" s="85">
        <v>40</v>
      </c>
      <c r="K13" s="84">
        <f t="shared" si="2"/>
        <v>91</v>
      </c>
      <c r="L13" s="85"/>
      <c r="M13" s="85"/>
      <c r="N13" s="84">
        <f t="shared" si="3"/>
        <v>0</v>
      </c>
      <c r="O13" s="85"/>
      <c r="P13" s="85"/>
      <c r="Q13" s="84">
        <f t="shared" si="4"/>
        <v>0</v>
      </c>
      <c r="R13" s="83"/>
    </row>
    <row r="14" spans="1:18" ht="24" customHeight="1">
      <c r="A14" s="257" t="s">
        <v>71</v>
      </c>
      <c r="B14" s="258"/>
      <c r="C14" s="87">
        <f>SUM(C8:C13)</f>
        <v>461</v>
      </c>
      <c r="D14" s="87">
        <f>SUM(D8:D13)</f>
        <v>254</v>
      </c>
      <c r="E14" s="87">
        <f>SUM(E8:E13)</f>
        <v>715</v>
      </c>
      <c r="F14" s="87">
        <f aca="true" t="shared" si="5" ref="F14:Q14">SUM(F8:F13)</f>
        <v>169</v>
      </c>
      <c r="G14" s="87">
        <f t="shared" si="5"/>
        <v>78</v>
      </c>
      <c r="H14" s="87">
        <f t="shared" si="5"/>
        <v>247</v>
      </c>
      <c r="I14" s="87">
        <f t="shared" si="5"/>
        <v>293</v>
      </c>
      <c r="J14" s="87">
        <f t="shared" si="5"/>
        <v>175</v>
      </c>
      <c r="K14" s="87">
        <f t="shared" si="5"/>
        <v>468</v>
      </c>
      <c r="L14" s="87">
        <f t="shared" si="5"/>
        <v>47</v>
      </c>
      <c r="M14" s="87">
        <f t="shared" si="5"/>
        <v>33</v>
      </c>
      <c r="N14" s="87">
        <f t="shared" si="5"/>
        <v>80</v>
      </c>
      <c r="O14" s="87">
        <f t="shared" si="5"/>
        <v>48</v>
      </c>
      <c r="P14" s="87">
        <f t="shared" si="5"/>
        <v>35</v>
      </c>
      <c r="Q14" s="87">
        <f t="shared" si="5"/>
        <v>83</v>
      </c>
      <c r="R14" s="87"/>
    </row>
    <row r="15" spans="1:18" ht="24" customHeight="1">
      <c r="A15" s="274" t="s">
        <v>105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6"/>
    </row>
    <row r="16" spans="1:18" ht="24" customHeight="1">
      <c r="A16" s="88">
        <v>7</v>
      </c>
      <c r="B16" s="238" t="s">
        <v>94</v>
      </c>
      <c r="C16" s="231">
        <v>39</v>
      </c>
      <c r="D16" s="231">
        <v>0</v>
      </c>
      <c r="E16" s="232">
        <v>39</v>
      </c>
      <c r="F16" s="233">
        <v>3</v>
      </c>
      <c r="G16" s="233">
        <v>0</v>
      </c>
      <c r="H16" s="234">
        <v>3</v>
      </c>
      <c r="I16" s="233">
        <v>36</v>
      </c>
      <c r="J16" s="233">
        <v>0</v>
      </c>
      <c r="K16" s="234">
        <v>36</v>
      </c>
      <c r="L16" s="233">
        <v>15</v>
      </c>
      <c r="M16" s="233">
        <v>0</v>
      </c>
      <c r="N16" s="234">
        <v>15</v>
      </c>
      <c r="O16" s="233">
        <v>24</v>
      </c>
      <c r="P16" s="233">
        <v>0</v>
      </c>
      <c r="Q16" s="234">
        <v>24</v>
      </c>
      <c r="R16" s="235" t="s">
        <v>561</v>
      </c>
    </row>
    <row r="17" spans="1:18" ht="24" customHeight="1">
      <c r="A17" s="88">
        <v>8</v>
      </c>
      <c r="B17" s="238" t="s">
        <v>90</v>
      </c>
      <c r="C17" s="231">
        <v>22</v>
      </c>
      <c r="D17" s="231">
        <v>6</v>
      </c>
      <c r="E17" s="232">
        <f aca="true" t="shared" si="6" ref="E17:E22">SUM(C17:D17)</f>
        <v>28</v>
      </c>
      <c r="F17" s="233">
        <v>0</v>
      </c>
      <c r="G17" s="233">
        <v>0</v>
      </c>
      <c r="H17" s="234">
        <v>0</v>
      </c>
      <c r="I17" s="233">
        <v>22</v>
      </c>
      <c r="J17" s="233">
        <v>6</v>
      </c>
      <c r="K17" s="234">
        <v>28</v>
      </c>
      <c r="L17" s="233">
        <v>10</v>
      </c>
      <c r="M17" s="233">
        <v>4</v>
      </c>
      <c r="N17" s="234">
        <v>14</v>
      </c>
      <c r="O17" s="233">
        <v>12</v>
      </c>
      <c r="P17" s="233">
        <v>2</v>
      </c>
      <c r="Q17" s="234">
        <v>14</v>
      </c>
      <c r="R17" s="235" t="s">
        <v>561</v>
      </c>
    </row>
    <row r="18" spans="1:18" ht="24" customHeight="1">
      <c r="A18" s="88">
        <v>9</v>
      </c>
      <c r="B18" s="238" t="s">
        <v>85</v>
      </c>
      <c r="C18" s="236">
        <v>33</v>
      </c>
      <c r="D18" s="236">
        <v>8</v>
      </c>
      <c r="E18" s="237">
        <f t="shared" si="6"/>
        <v>41</v>
      </c>
      <c r="F18" s="233">
        <v>0</v>
      </c>
      <c r="G18" s="233">
        <v>0</v>
      </c>
      <c r="H18" s="234">
        <v>0</v>
      </c>
      <c r="I18" s="233">
        <v>33</v>
      </c>
      <c r="J18" s="233">
        <v>8</v>
      </c>
      <c r="K18" s="234">
        <f>SUM(I18:J18)</f>
        <v>41</v>
      </c>
      <c r="L18" s="233">
        <v>22</v>
      </c>
      <c r="M18" s="233">
        <v>3</v>
      </c>
      <c r="N18" s="234">
        <f>SUM(L18:M18)</f>
        <v>25</v>
      </c>
      <c r="O18" s="233">
        <v>11</v>
      </c>
      <c r="P18" s="233">
        <v>5</v>
      </c>
      <c r="Q18" s="234">
        <f>SUM(O18:P18)</f>
        <v>16</v>
      </c>
      <c r="R18" s="235" t="s">
        <v>561</v>
      </c>
    </row>
    <row r="19" spans="1:18" ht="24" customHeight="1">
      <c r="A19" s="88">
        <v>10</v>
      </c>
      <c r="B19" s="238" t="s">
        <v>100</v>
      </c>
      <c r="C19" s="231">
        <v>18</v>
      </c>
      <c r="D19" s="231">
        <v>4</v>
      </c>
      <c r="E19" s="232">
        <f t="shared" si="6"/>
        <v>22</v>
      </c>
      <c r="F19" s="233">
        <v>14</v>
      </c>
      <c r="G19" s="233">
        <v>0</v>
      </c>
      <c r="H19" s="234">
        <f>SUM(F19:G19)</f>
        <v>14</v>
      </c>
      <c r="I19" s="233">
        <v>4</v>
      </c>
      <c r="J19" s="233">
        <v>4</v>
      </c>
      <c r="K19" s="234">
        <v>8</v>
      </c>
      <c r="L19" s="233">
        <v>0</v>
      </c>
      <c r="M19" s="233">
        <v>0</v>
      </c>
      <c r="N19" s="234">
        <v>0</v>
      </c>
      <c r="O19" s="233">
        <v>18</v>
      </c>
      <c r="P19" s="233">
        <v>4</v>
      </c>
      <c r="Q19" s="234">
        <f>SUM(O19:P19)</f>
        <v>22</v>
      </c>
      <c r="R19" s="235" t="s">
        <v>561</v>
      </c>
    </row>
    <row r="20" spans="1:18" ht="24" customHeight="1">
      <c r="A20" s="88">
        <v>11</v>
      </c>
      <c r="B20" s="238" t="s">
        <v>73</v>
      </c>
      <c r="C20" s="231">
        <v>22</v>
      </c>
      <c r="D20" s="231">
        <v>25</v>
      </c>
      <c r="E20" s="232">
        <f t="shared" si="6"/>
        <v>47</v>
      </c>
      <c r="F20" s="233">
        <v>11</v>
      </c>
      <c r="G20" s="233">
        <v>16</v>
      </c>
      <c r="H20" s="234">
        <f>SUM(F20:G20)</f>
        <v>27</v>
      </c>
      <c r="I20" s="233">
        <v>11</v>
      </c>
      <c r="J20" s="233">
        <v>9</v>
      </c>
      <c r="K20" s="234">
        <f>SUM(I20:J20)</f>
        <v>20</v>
      </c>
      <c r="L20" s="233">
        <v>0</v>
      </c>
      <c r="M20" s="233">
        <v>0</v>
      </c>
      <c r="N20" s="234">
        <v>0</v>
      </c>
      <c r="O20" s="233">
        <v>22</v>
      </c>
      <c r="P20" s="233">
        <v>25</v>
      </c>
      <c r="Q20" s="234">
        <f>SUM(O20:P20)</f>
        <v>47</v>
      </c>
      <c r="R20" s="235" t="s">
        <v>561</v>
      </c>
    </row>
    <row r="21" spans="1:18" ht="24" customHeight="1">
      <c r="A21" s="88">
        <v>12</v>
      </c>
      <c r="B21" s="238" t="s">
        <v>80</v>
      </c>
      <c r="C21" s="231">
        <v>55</v>
      </c>
      <c r="D21" s="231">
        <v>75</v>
      </c>
      <c r="E21" s="232">
        <f t="shared" si="6"/>
        <v>130</v>
      </c>
      <c r="F21" s="233">
        <v>53</v>
      </c>
      <c r="G21" s="233">
        <v>73</v>
      </c>
      <c r="H21" s="234">
        <f>SUM(F21:G21)</f>
        <v>126</v>
      </c>
      <c r="I21" s="233">
        <v>2</v>
      </c>
      <c r="J21" s="233">
        <v>2</v>
      </c>
      <c r="K21" s="234">
        <f>SUM(I21:J21)</f>
        <v>4</v>
      </c>
      <c r="L21" s="233">
        <v>4</v>
      </c>
      <c r="M21" s="233">
        <v>6</v>
      </c>
      <c r="N21" s="234">
        <v>10</v>
      </c>
      <c r="O21" s="233">
        <v>56</v>
      </c>
      <c r="P21" s="233">
        <v>64</v>
      </c>
      <c r="Q21" s="234">
        <f>SUM(O21:P21)</f>
        <v>120</v>
      </c>
      <c r="R21" s="235" t="s">
        <v>563</v>
      </c>
    </row>
    <row r="22" spans="1:18" ht="24" customHeight="1">
      <c r="A22" s="88">
        <v>13</v>
      </c>
      <c r="B22" s="239" t="s">
        <v>691</v>
      </c>
      <c r="C22" s="231">
        <v>79</v>
      </c>
      <c r="D22" s="231">
        <v>46</v>
      </c>
      <c r="E22" s="232">
        <f t="shared" si="6"/>
        <v>125</v>
      </c>
      <c r="F22" s="233">
        <v>41</v>
      </c>
      <c r="G22" s="233">
        <v>46</v>
      </c>
      <c r="H22" s="234">
        <f>SUM(F22:G22)</f>
        <v>87</v>
      </c>
      <c r="I22" s="233">
        <v>38</v>
      </c>
      <c r="J22" s="233">
        <v>0</v>
      </c>
      <c r="K22" s="234">
        <v>38</v>
      </c>
      <c r="L22" s="233">
        <v>4</v>
      </c>
      <c r="M22" s="233">
        <v>7</v>
      </c>
      <c r="N22" s="234">
        <f>SUM(L22:M22)</f>
        <v>11</v>
      </c>
      <c r="O22" s="233">
        <v>75</v>
      </c>
      <c r="P22" s="233">
        <v>39</v>
      </c>
      <c r="Q22" s="234">
        <f>SUM(O22:P22)</f>
        <v>114</v>
      </c>
      <c r="R22" s="235" t="s">
        <v>563</v>
      </c>
    </row>
    <row r="23" spans="1:18" ht="24" customHeight="1">
      <c r="A23" s="268" t="s">
        <v>106</v>
      </c>
      <c r="B23" s="268"/>
      <c r="C23" s="231">
        <f>SUM(C16:C22)</f>
        <v>268</v>
      </c>
      <c r="D23" s="231">
        <f aca="true" t="shared" si="7" ref="D23:Q23">SUM(D16:D22)</f>
        <v>164</v>
      </c>
      <c r="E23" s="231">
        <f t="shared" si="7"/>
        <v>432</v>
      </c>
      <c r="F23" s="231">
        <f t="shared" si="7"/>
        <v>122</v>
      </c>
      <c r="G23" s="231">
        <f t="shared" si="7"/>
        <v>135</v>
      </c>
      <c r="H23" s="231">
        <f t="shared" si="7"/>
        <v>257</v>
      </c>
      <c r="I23" s="231">
        <f t="shared" si="7"/>
        <v>146</v>
      </c>
      <c r="J23" s="231">
        <f t="shared" si="7"/>
        <v>29</v>
      </c>
      <c r="K23" s="231">
        <f t="shared" si="7"/>
        <v>175</v>
      </c>
      <c r="L23" s="231">
        <f t="shared" si="7"/>
        <v>55</v>
      </c>
      <c r="M23" s="231">
        <f t="shared" si="7"/>
        <v>20</v>
      </c>
      <c r="N23" s="231">
        <f t="shared" si="7"/>
        <v>75</v>
      </c>
      <c r="O23" s="231">
        <f t="shared" si="7"/>
        <v>218</v>
      </c>
      <c r="P23" s="231">
        <f t="shared" si="7"/>
        <v>139</v>
      </c>
      <c r="Q23" s="231">
        <f t="shared" si="7"/>
        <v>357</v>
      </c>
      <c r="R23" s="235"/>
    </row>
    <row r="24" spans="1:18" ht="24" customHeight="1">
      <c r="A24" s="265" t="s">
        <v>111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7"/>
    </row>
    <row r="25" spans="1:18" ht="24" customHeight="1">
      <c r="A25" s="93">
        <v>14</v>
      </c>
      <c r="B25" s="94" t="s">
        <v>107</v>
      </c>
      <c r="C25" s="85">
        <f>F25+I25</f>
        <v>36</v>
      </c>
      <c r="D25" s="85">
        <f>G25+J25</f>
        <v>21</v>
      </c>
      <c r="E25" s="93">
        <f aca="true" t="shared" si="8" ref="E25:E30">SUM(C25:D25)</f>
        <v>57</v>
      </c>
      <c r="F25" s="85">
        <v>0</v>
      </c>
      <c r="G25" s="85">
        <v>0</v>
      </c>
      <c r="H25" s="93">
        <f aca="true" t="shared" si="9" ref="H25:H31">SUM(F25:G25)</f>
        <v>0</v>
      </c>
      <c r="I25" s="85">
        <v>36</v>
      </c>
      <c r="J25" s="85">
        <v>21</v>
      </c>
      <c r="K25" s="93">
        <f aca="true" t="shared" si="10" ref="K25:K30">SUM(I25:J25)</f>
        <v>57</v>
      </c>
      <c r="L25" s="85">
        <v>0</v>
      </c>
      <c r="M25" s="85">
        <v>0</v>
      </c>
      <c r="N25" s="93">
        <f aca="true" t="shared" si="11" ref="N25:N30">SUM(L25,M25)</f>
        <v>0</v>
      </c>
      <c r="O25" s="85">
        <v>36</v>
      </c>
      <c r="P25" s="85">
        <v>21</v>
      </c>
      <c r="Q25" s="93">
        <f aca="true" t="shared" si="12" ref="Q25:Q30">SUM(O25,P25)</f>
        <v>57</v>
      </c>
      <c r="R25" s="95" t="s">
        <v>561</v>
      </c>
    </row>
    <row r="26" spans="1:18" ht="24" customHeight="1">
      <c r="A26" s="93">
        <v>15</v>
      </c>
      <c r="B26" s="94" t="s">
        <v>129</v>
      </c>
      <c r="C26" s="85">
        <f aca="true" t="shared" si="13" ref="C26:D30">F26+I26</f>
        <v>44</v>
      </c>
      <c r="D26" s="85">
        <f t="shared" si="13"/>
        <v>0</v>
      </c>
      <c r="E26" s="93">
        <f t="shared" si="8"/>
        <v>44</v>
      </c>
      <c r="F26" s="85">
        <v>3</v>
      </c>
      <c r="G26" s="85">
        <v>0</v>
      </c>
      <c r="H26" s="93">
        <f t="shared" si="9"/>
        <v>3</v>
      </c>
      <c r="I26" s="85">
        <v>41</v>
      </c>
      <c r="J26" s="85">
        <v>0</v>
      </c>
      <c r="K26" s="93">
        <f t="shared" si="10"/>
        <v>41</v>
      </c>
      <c r="L26" s="85">
        <v>21</v>
      </c>
      <c r="M26" s="85">
        <v>1</v>
      </c>
      <c r="N26" s="93">
        <f t="shared" si="11"/>
        <v>22</v>
      </c>
      <c r="O26" s="85">
        <v>13</v>
      </c>
      <c r="P26" s="85">
        <v>9</v>
      </c>
      <c r="Q26" s="93">
        <f t="shared" si="12"/>
        <v>22</v>
      </c>
      <c r="R26" s="95" t="s">
        <v>561</v>
      </c>
    </row>
    <row r="27" spans="1:18" ht="24" customHeight="1">
      <c r="A27" s="93">
        <v>16</v>
      </c>
      <c r="B27" s="94" t="s">
        <v>135</v>
      </c>
      <c r="C27" s="85">
        <f t="shared" si="13"/>
        <v>166</v>
      </c>
      <c r="D27" s="85">
        <f t="shared" si="13"/>
        <v>88</v>
      </c>
      <c r="E27" s="93">
        <f t="shared" si="8"/>
        <v>254</v>
      </c>
      <c r="F27" s="85">
        <v>0</v>
      </c>
      <c r="G27" s="85">
        <v>0</v>
      </c>
      <c r="H27" s="93">
        <f t="shared" si="9"/>
        <v>0</v>
      </c>
      <c r="I27" s="85">
        <v>166</v>
      </c>
      <c r="J27" s="85">
        <v>88</v>
      </c>
      <c r="K27" s="93">
        <f t="shared" si="10"/>
        <v>254</v>
      </c>
      <c r="L27" s="85">
        <v>17</v>
      </c>
      <c r="M27" s="85">
        <v>8</v>
      </c>
      <c r="N27" s="93">
        <f t="shared" si="11"/>
        <v>25</v>
      </c>
      <c r="O27" s="85">
        <v>149</v>
      </c>
      <c r="P27" s="85">
        <v>80</v>
      </c>
      <c r="Q27" s="93">
        <f t="shared" si="12"/>
        <v>229</v>
      </c>
      <c r="R27" s="95" t="s">
        <v>563</v>
      </c>
    </row>
    <row r="28" spans="1:18" ht="24" customHeight="1">
      <c r="A28" s="93">
        <v>17</v>
      </c>
      <c r="B28" s="94" t="s">
        <v>114</v>
      </c>
      <c r="C28" s="85">
        <f t="shared" si="13"/>
        <v>43</v>
      </c>
      <c r="D28" s="85">
        <f t="shared" si="13"/>
        <v>41</v>
      </c>
      <c r="E28" s="93">
        <f t="shared" si="8"/>
        <v>84</v>
      </c>
      <c r="F28" s="93">
        <v>10</v>
      </c>
      <c r="G28" s="93">
        <v>18</v>
      </c>
      <c r="H28" s="93">
        <f t="shared" si="9"/>
        <v>28</v>
      </c>
      <c r="I28" s="93">
        <v>33</v>
      </c>
      <c r="J28" s="93">
        <v>23</v>
      </c>
      <c r="K28" s="93">
        <f t="shared" si="10"/>
        <v>56</v>
      </c>
      <c r="L28" s="93">
        <v>18</v>
      </c>
      <c r="M28" s="93">
        <v>3</v>
      </c>
      <c r="N28" s="93">
        <f t="shared" si="11"/>
        <v>21</v>
      </c>
      <c r="O28" s="93">
        <v>25</v>
      </c>
      <c r="P28" s="93">
        <v>38</v>
      </c>
      <c r="Q28" s="93">
        <f t="shared" si="12"/>
        <v>63</v>
      </c>
      <c r="R28" s="95" t="s">
        <v>562</v>
      </c>
    </row>
    <row r="29" spans="1:18" ht="24" customHeight="1">
      <c r="A29" s="93">
        <v>18</v>
      </c>
      <c r="B29" s="94" t="s">
        <v>121</v>
      </c>
      <c r="C29" s="85">
        <f t="shared" si="13"/>
        <v>78</v>
      </c>
      <c r="D29" s="85">
        <f t="shared" si="13"/>
        <v>31</v>
      </c>
      <c r="E29" s="93">
        <f t="shared" si="8"/>
        <v>109</v>
      </c>
      <c r="F29" s="93">
        <v>23</v>
      </c>
      <c r="G29" s="93">
        <v>17</v>
      </c>
      <c r="H29" s="93">
        <f t="shared" si="9"/>
        <v>40</v>
      </c>
      <c r="I29" s="93">
        <v>55</v>
      </c>
      <c r="J29" s="93">
        <v>14</v>
      </c>
      <c r="K29" s="93">
        <f t="shared" si="10"/>
        <v>69</v>
      </c>
      <c r="L29" s="93">
        <v>50</v>
      </c>
      <c r="M29" s="93">
        <v>20</v>
      </c>
      <c r="N29" s="93">
        <f t="shared" si="11"/>
        <v>70</v>
      </c>
      <c r="O29" s="93">
        <v>28</v>
      </c>
      <c r="P29" s="93">
        <v>11</v>
      </c>
      <c r="Q29" s="93">
        <f t="shared" si="12"/>
        <v>39</v>
      </c>
      <c r="R29" s="95" t="s">
        <v>562</v>
      </c>
    </row>
    <row r="30" spans="1:18" ht="24" customHeight="1">
      <c r="A30" s="93">
        <v>19</v>
      </c>
      <c r="B30" s="94" t="s">
        <v>152</v>
      </c>
      <c r="C30" s="85">
        <f t="shared" si="13"/>
        <v>43</v>
      </c>
      <c r="D30" s="85">
        <f t="shared" si="13"/>
        <v>41</v>
      </c>
      <c r="E30" s="93">
        <f t="shared" si="8"/>
        <v>84</v>
      </c>
      <c r="F30" s="93">
        <v>10</v>
      </c>
      <c r="G30" s="93">
        <v>30</v>
      </c>
      <c r="H30" s="93">
        <f t="shared" si="9"/>
        <v>40</v>
      </c>
      <c r="I30" s="93">
        <v>33</v>
      </c>
      <c r="J30" s="93">
        <v>11</v>
      </c>
      <c r="K30" s="93">
        <f t="shared" si="10"/>
        <v>44</v>
      </c>
      <c r="L30" s="93">
        <v>22</v>
      </c>
      <c r="M30" s="93">
        <v>16</v>
      </c>
      <c r="N30" s="93">
        <f t="shared" si="11"/>
        <v>38</v>
      </c>
      <c r="O30" s="93">
        <v>21</v>
      </c>
      <c r="P30" s="93">
        <v>25</v>
      </c>
      <c r="Q30" s="93">
        <f t="shared" si="12"/>
        <v>46</v>
      </c>
      <c r="R30" s="95" t="s">
        <v>562</v>
      </c>
    </row>
    <row r="31" spans="1:18" ht="24" customHeight="1">
      <c r="A31" s="93">
        <v>20</v>
      </c>
      <c r="B31" s="146" t="s">
        <v>686</v>
      </c>
      <c r="C31" s="85">
        <f>F31+I31</f>
        <v>63</v>
      </c>
      <c r="D31" s="85">
        <f>G31+J31</f>
        <v>127</v>
      </c>
      <c r="E31" s="93">
        <f>SUM(C31:D31)</f>
        <v>190</v>
      </c>
      <c r="F31" s="93">
        <v>38</v>
      </c>
      <c r="G31" s="93">
        <v>85</v>
      </c>
      <c r="H31" s="93">
        <f t="shared" si="9"/>
        <v>123</v>
      </c>
      <c r="I31" s="93">
        <v>25</v>
      </c>
      <c r="J31" s="93">
        <v>42</v>
      </c>
      <c r="K31" s="93">
        <f>SUM(I31:J31)</f>
        <v>67</v>
      </c>
      <c r="L31" s="93">
        <v>3</v>
      </c>
      <c r="M31" s="93">
        <v>23</v>
      </c>
      <c r="N31" s="93">
        <f>SUM(L31,M31)</f>
        <v>26</v>
      </c>
      <c r="O31" s="93">
        <v>60</v>
      </c>
      <c r="P31" s="93">
        <v>104</v>
      </c>
      <c r="Q31" s="93">
        <f>SUM(O31,P31)</f>
        <v>164</v>
      </c>
      <c r="R31" s="95" t="s">
        <v>563</v>
      </c>
    </row>
    <row r="32" spans="1:18" ht="24" customHeight="1">
      <c r="A32" s="257" t="s">
        <v>153</v>
      </c>
      <c r="B32" s="258"/>
      <c r="C32" s="92">
        <f>SUM(C25:C31)</f>
        <v>473</v>
      </c>
      <c r="D32" s="92">
        <f aca="true" t="shared" si="14" ref="D32:Q32">SUM(D25:D31)</f>
        <v>349</v>
      </c>
      <c r="E32" s="92">
        <f t="shared" si="14"/>
        <v>822</v>
      </c>
      <c r="F32" s="92">
        <f t="shared" si="14"/>
        <v>84</v>
      </c>
      <c r="G32" s="92">
        <f t="shared" si="14"/>
        <v>150</v>
      </c>
      <c r="H32" s="92">
        <f t="shared" si="14"/>
        <v>234</v>
      </c>
      <c r="I32" s="92">
        <f t="shared" si="14"/>
        <v>389</v>
      </c>
      <c r="J32" s="92">
        <f t="shared" si="14"/>
        <v>199</v>
      </c>
      <c r="K32" s="92">
        <f t="shared" si="14"/>
        <v>588</v>
      </c>
      <c r="L32" s="92">
        <f t="shared" si="14"/>
        <v>131</v>
      </c>
      <c r="M32" s="92">
        <f t="shared" si="14"/>
        <v>71</v>
      </c>
      <c r="N32" s="92">
        <f t="shared" si="14"/>
        <v>202</v>
      </c>
      <c r="O32" s="92">
        <f t="shared" si="14"/>
        <v>332</v>
      </c>
      <c r="P32" s="92">
        <f t="shared" si="14"/>
        <v>288</v>
      </c>
      <c r="Q32" s="92">
        <f t="shared" si="14"/>
        <v>620</v>
      </c>
      <c r="R32" s="87"/>
    </row>
    <row r="33" spans="1:18" ht="24" customHeight="1">
      <c r="A33" s="261" t="s">
        <v>158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3"/>
    </row>
    <row r="34" spans="1:18" ht="24" customHeight="1">
      <c r="A34" s="88">
        <v>21</v>
      </c>
      <c r="B34" s="89" t="s">
        <v>182</v>
      </c>
      <c r="C34" s="99">
        <v>12</v>
      </c>
      <c r="D34" s="99" t="s">
        <v>687</v>
      </c>
      <c r="E34" s="99">
        <v>12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91" t="s">
        <v>561</v>
      </c>
    </row>
    <row r="35" spans="1:18" ht="24" customHeight="1">
      <c r="A35" s="88">
        <v>22</v>
      </c>
      <c r="B35" s="89" t="s">
        <v>163</v>
      </c>
      <c r="C35" s="99">
        <v>15</v>
      </c>
      <c r="D35" s="99" t="s">
        <v>687</v>
      </c>
      <c r="E35" s="99">
        <v>15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91" t="s">
        <v>561</v>
      </c>
    </row>
    <row r="36" spans="1:18" ht="24" customHeight="1">
      <c r="A36" s="88">
        <v>23</v>
      </c>
      <c r="B36" s="89" t="s">
        <v>168</v>
      </c>
      <c r="C36" s="99">
        <v>32</v>
      </c>
      <c r="D36" s="99">
        <v>21</v>
      </c>
      <c r="E36" s="99">
        <v>53</v>
      </c>
      <c r="F36" s="85">
        <v>18</v>
      </c>
      <c r="G36" s="85">
        <v>21</v>
      </c>
      <c r="H36" s="85">
        <v>39</v>
      </c>
      <c r="I36" s="85">
        <v>14</v>
      </c>
      <c r="J36" s="85" t="s">
        <v>687</v>
      </c>
      <c r="K36" s="85">
        <v>14</v>
      </c>
      <c r="L36" s="85">
        <v>3</v>
      </c>
      <c r="M36" s="85" t="s">
        <v>687</v>
      </c>
      <c r="N36" s="85">
        <v>3</v>
      </c>
      <c r="O36" s="85">
        <v>29</v>
      </c>
      <c r="P36" s="85">
        <v>21</v>
      </c>
      <c r="Q36" s="85">
        <v>50</v>
      </c>
      <c r="R36" s="91" t="s">
        <v>561</v>
      </c>
    </row>
    <row r="37" spans="1:18" ht="24" customHeight="1">
      <c r="A37" s="88">
        <v>24</v>
      </c>
      <c r="B37" s="89" t="s">
        <v>186</v>
      </c>
      <c r="C37" s="99">
        <v>50</v>
      </c>
      <c r="D37" s="99">
        <v>0</v>
      </c>
      <c r="E37" s="99">
        <v>50</v>
      </c>
      <c r="F37" s="85">
        <v>8</v>
      </c>
      <c r="G37" s="85" t="s">
        <v>687</v>
      </c>
      <c r="H37" s="85">
        <v>8</v>
      </c>
      <c r="I37" s="85">
        <v>42</v>
      </c>
      <c r="J37" s="85" t="s">
        <v>687</v>
      </c>
      <c r="K37" s="85">
        <v>42</v>
      </c>
      <c r="L37" s="85">
        <v>7</v>
      </c>
      <c r="M37" s="85" t="s">
        <v>687</v>
      </c>
      <c r="N37" s="85">
        <v>7</v>
      </c>
      <c r="O37" s="85">
        <v>43</v>
      </c>
      <c r="P37" s="85" t="s">
        <v>687</v>
      </c>
      <c r="Q37" s="85">
        <v>43</v>
      </c>
      <c r="R37" s="91" t="s">
        <v>561</v>
      </c>
    </row>
    <row r="38" spans="1:18" ht="24" customHeight="1">
      <c r="A38" s="88">
        <v>25</v>
      </c>
      <c r="B38" s="89" t="s">
        <v>154</v>
      </c>
      <c r="C38" s="85">
        <v>92</v>
      </c>
      <c r="D38" s="85">
        <v>33</v>
      </c>
      <c r="E38" s="85">
        <v>125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91" t="s">
        <v>563</v>
      </c>
    </row>
    <row r="39" spans="1:18" ht="24" customHeight="1">
      <c r="A39" s="88">
        <v>26</v>
      </c>
      <c r="B39" s="89" t="s">
        <v>173</v>
      </c>
      <c r="C39" s="85">
        <v>81</v>
      </c>
      <c r="D39" s="85">
        <v>88</v>
      </c>
      <c r="E39" s="85">
        <v>169</v>
      </c>
      <c r="F39" s="85">
        <v>42</v>
      </c>
      <c r="G39" s="85">
        <v>41</v>
      </c>
      <c r="H39" s="85">
        <v>83</v>
      </c>
      <c r="I39" s="85">
        <v>39</v>
      </c>
      <c r="J39" s="85">
        <v>47</v>
      </c>
      <c r="K39" s="85">
        <v>86</v>
      </c>
      <c r="L39" s="85">
        <v>29</v>
      </c>
      <c r="M39" s="85">
        <v>36</v>
      </c>
      <c r="N39" s="85">
        <v>65</v>
      </c>
      <c r="O39" s="85">
        <v>52</v>
      </c>
      <c r="P39" s="85">
        <v>52</v>
      </c>
      <c r="Q39" s="85">
        <v>104</v>
      </c>
      <c r="R39" s="91" t="s">
        <v>563</v>
      </c>
    </row>
    <row r="40" spans="1:18" ht="24" customHeight="1">
      <c r="A40" s="259" t="s">
        <v>523</v>
      </c>
      <c r="B40" s="260"/>
      <c r="C40" s="100">
        <f>+SUM(C34:C39)</f>
        <v>282</v>
      </c>
      <c r="D40" s="100">
        <f aca="true" t="shared" si="15" ref="D40:Q40">+SUM(D34:D39)</f>
        <v>142</v>
      </c>
      <c r="E40" s="100">
        <f t="shared" si="15"/>
        <v>424</v>
      </c>
      <c r="F40" s="100">
        <f t="shared" si="15"/>
        <v>68</v>
      </c>
      <c r="G40" s="100">
        <f t="shared" si="15"/>
        <v>62</v>
      </c>
      <c r="H40" s="100">
        <f t="shared" si="15"/>
        <v>130</v>
      </c>
      <c r="I40" s="100">
        <f t="shared" si="15"/>
        <v>95</v>
      </c>
      <c r="J40" s="100">
        <f t="shared" si="15"/>
        <v>47</v>
      </c>
      <c r="K40" s="100">
        <f t="shared" si="15"/>
        <v>142</v>
      </c>
      <c r="L40" s="100">
        <f t="shared" si="15"/>
        <v>39</v>
      </c>
      <c r="M40" s="100">
        <f t="shared" si="15"/>
        <v>36</v>
      </c>
      <c r="N40" s="100">
        <f t="shared" si="15"/>
        <v>75</v>
      </c>
      <c r="O40" s="100">
        <f t="shared" si="15"/>
        <v>124</v>
      </c>
      <c r="P40" s="100">
        <f t="shared" si="15"/>
        <v>73</v>
      </c>
      <c r="Q40" s="100">
        <f t="shared" si="15"/>
        <v>197</v>
      </c>
      <c r="R40" s="101"/>
    </row>
    <row r="41" spans="1:18" ht="24" customHeight="1">
      <c r="A41" s="261" t="s">
        <v>196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3"/>
    </row>
    <row r="42" spans="1:18" ht="24" customHeight="1">
      <c r="A42" s="102">
        <v>27</v>
      </c>
      <c r="B42" s="103" t="s">
        <v>193</v>
      </c>
      <c r="C42" s="104">
        <v>156</v>
      </c>
      <c r="D42" s="104">
        <v>126</v>
      </c>
      <c r="E42" s="105">
        <f>SUM(C42:D42)</f>
        <v>282</v>
      </c>
      <c r="F42" s="104">
        <v>149</v>
      </c>
      <c r="G42" s="104">
        <v>121</v>
      </c>
      <c r="H42" s="105">
        <f>SUM(F42:G42)</f>
        <v>270</v>
      </c>
      <c r="I42" s="104">
        <f>C42-F42</f>
        <v>7</v>
      </c>
      <c r="J42" s="104">
        <f>D42-G42</f>
        <v>5</v>
      </c>
      <c r="K42" s="105">
        <f>SUM(I42:J42)</f>
        <v>12</v>
      </c>
      <c r="L42" s="84">
        <f>I42</f>
        <v>7</v>
      </c>
      <c r="M42" s="84">
        <f>J42</f>
        <v>5</v>
      </c>
      <c r="N42" s="106">
        <f>SUM(L42:M42)</f>
        <v>12</v>
      </c>
      <c r="O42" s="84">
        <f>F42</f>
        <v>149</v>
      </c>
      <c r="P42" s="84">
        <f>G42</f>
        <v>121</v>
      </c>
      <c r="Q42" s="106">
        <f>SUM(O42:P42)</f>
        <v>270</v>
      </c>
      <c r="R42" s="83" t="s">
        <v>563</v>
      </c>
    </row>
    <row r="43" spans="1:18" ht="24" customHeight="1">
      <c r="A43" s="102">
        <v>28</v>
      </c>
      <c r="B43" s="107" t="s">
        <v>201</v>
      </c>
      <c r="C43" s="104">
        <v>67</v>
      </c>
      <c r="D43" s="104">
        <v>21</v>
      </c>
      <c r="E43" s="105">
        <f>SUM(C43:D43)</f>
        <v>88</v>
      </c>
      <c r="F43" s="104">
        <v>14</v>
      </c>
      <c r="G43" s="104">
        <v>0</v>
      </c>
      <c r="H43" s="105">
        <f>SUM(F43:G43)</f>
        <v>14</v>
      </c>
      <c r="I43" s="104">
        <f aca="true" t="shared" si="16" ref="I43:J45">C43-F43</f>
        <v>53</v>
      </c>
      <c r="J43" s="104">
        <f t="shared" si="16"/>
        <v>21</v>
      </c>
      <c r="K43" s="105">
        <f>SUM(I43:J43)</f>
        <v>74</v>
      </c>
      <c r="L43" s="84">
        <f aca="true" t="shared" si="17" ref="L43:M45">I43</f>
        <v>53</v>
      </c>
      <c r="M43" s="84">
        <f t="shared" si="17"/>
        <v>21</v>
      </c>
      <c r="N43" s="106">
        <f>SUM(L43:M43)</f>
        <v>74</v>
      </c>
      <c r="O43" s="84">
        <f aca="true" t="shared" si="18" ref="O43:P45">F43</f>
        <v>14</v>
      </c>
      <c r="P43" s="84">
        <f t="shared" si="18"/>
        <v>0</v>
      </c>
      <c r="Q43" s="106">
        <f>SUM(O43:P43)</f>
        <v>14</v>
      </c>
      <c r="R43" s="83" t="s">
        <v>561</v>
      </c>
    </row>
    <row r="44" spans="1:18" ht="24" customHeight="1">
      <c r="A44" s="102">
        <v>29</v>
      </c>
      <c r="B44" s="107" t="s">
        <v>208</v>
      </c>
      <c r="C44" s="104">
        <v>0</v>
      </c>
      <c r="D44" s="104">
        <v>106</v>
      </c>
      <c r="E44" s="105">
        <f>SUM(C44:D44)</f>
        <v>106</v>
      </c>
      <c r="F44" s="104">
        <v>0</v>
      </c>
      <c r="G44" s="104">
        <v>14</v>
      </c>
      <c r="H44" s="105">
        <f>SUM(F44:G44)</f>
        <v>14</v>
      </c>
      <c r="I44" s="104">
        <f t="shared" si="16"/>
        <v>0</v>
      </c>
      <c r="J44" s="104">
        <f>D44-G44</f>
        <v>92</v>
      </c>
      <c r="K44" s="105">
        <f>SUM(I44:J44)</f>
        <v>92</v>
      </c>
      <c r="L44" s="84">
        <f t="shared" si="17"/>
        <v>0</v>
      </c>
      <c r="M44" s="84">
        <f t="shared" si="17"/>
        <v>92</v>
      </c>
      <c r="N44" s="106">
        <f>SUM(L44:M44)</f>
        <v>92</v>
      </c>
      <c r="O44" s="84">
        <f t="shared" si="18"/>
        <v>0</v>
      </c>
      <c r="P44" s="84">
        <f t="shared" si="18"/>
        <v>14</v>
      </c>
      <c r="Q44" s="106">
        <f>SUM(O44:P44)</f>
        <v>14</v>
      </c>
      <c r="R44" s="83" t="s">
        <v>562</v>
      </c>
    </row>
    <row r="45" spans="1:18" ht="24" customHeight="1">
      <c r="A45" s="102">
        <v>30</v>
      </c>
      <c r="B45" s="107" t="s">
        <v>589</v>
      </c>
      <c r="C45" s="108">
        <v>47</v>
      </c>
      <c r="D45" s="108">
        <v>0</v>
      </c>
      <c r="E45" s="105">
        <f>SUM(C45:D45)</f>
        <v>47</v>
      </c>
      <c r="F45" s="108">
        <v>31</v>
      </c>
      <c r="G45" s="108">
        <v>0</v>
      </c>
      <c r="H45" s="105">
        <f>SUM(F45:G45)</f>
        <v>31</v>
      </c>
      <c r="I45" s="104">
        <f t="shared" si="16"/>
        <v>16</v>
      </c>
      <c r="J45" s="104">
        <f t="shared" si="16"/>
        <v>0</v>
      </c>
      <c r="K45" s="105">
        <f>SUM(I45:J45)</f>
        <v>16</v>
      </c>
      <c r="L45" s="84">
        <f t="shared" si="17"/>
        <v>16</v>
      </c>
      <c r="M45" s="84">
        <f t="shared" si="17"/>
        <v>0</v>
      </c>
      <c r="N45" s="106">
        <f>SUM(L45:M45)</f>
        <v>16</v>
      </c>
      <c r="O45" s="84">
        <f t="shared" si="18"/>
        <v>31</v>
      </c>
      <c r="P45" s="84">
        <f t="shared" si="18"/>
        <v>0</v>
      </c>
      <c r="Q45" s="106">
        <f>SUM(O45:P45)</f>
        <v>31</v>
      </c>
      <c r="R45" s="83" t="s">
        <v>561</v>
      </c>
    </row>
    <row r="46" spans="1:18" ht="24" customHeight="1">
      <c r="A46" s="255" t="s">
        <v>524</v>
      </c>
      <c r="B46" s="256"/>
      <c r="C46" s="109">
        <f>SUM(C42:C45)</f>
        <v>270</v>
      </c>
      <c r="D46" s="109">
        <f aca="true" t="shared" si="19" ref="D46:Q46">SUM(D42:D45)</f>
        <v>253</v>
      </c>
      <c r="E46" s="109">
        <f t="shared" si="19"/>
        <v>523</v>
      </c>
      <c r="F46" s="109">
        <f t="shared" si="19"/>
        <v>194</v>
      </c>
      <c r="G46" s="109">
        <f t="shared" si="19"/>
        <v>135</v>
      </c>
      <c r="H46" s="109">
        <f t="shared" si="19"/>
        <v>329</v>
      </c>
      <c r="I46" s="109">
        <f t="shared" si="19"/>
        <v>76</v>
      </c>
      <c r="J46" s="109">
        <f t="shared" si="19"/>
        <v>118</v>
      </c>
      <c r="K46" s="109">
        <f t="shared" si="19"/>
        <v>194</v>
      </c>
      <c r="L46" s="109">
        <f t="shared" si="19"/>
        <v>76</v>
      </c>
      <c r="M46" s="109">
        <f t="shared" si="19"/>
        <v>118</v>
      </c>
      <c r="N46" s="109">
        <f t="shared" si="19"/>
        <v>194</v>
      </c>
      <c r="O46" s="109">
        <f t="shared" si="19"/>
        <v>194</v>
      </c>
      <c r="P46" s="109">
        <f t="shared" si="19"/>
        <v>135</v>
      </c>
      <c r="Q46" s="109">
        <f t="shared" si="19"/>
        <v>329</v>
      </c>
      <c r="R46" s="109"/>
    </row>
    <row r="47" spans="1:18" ht="24" customHeight="1">
      <c r="A47" s="96" t="s">
        <v>279</v>
      </c>
      <c r="B47" s="97"/>
      <c r="C47" s="97"/>
      <c r="D47" s="110"/>
      <c r="E47" s="99"/>
      <c r="F47" s="110"/>
      <c r="G47" s="110"/>
      <c r="H47" s="111"/>
      <c r="I47" s="110"/>
      <c r="J47" s="110"/>
      <c r="K47" s="111"/>
      <c r="L47" s="112"/>
      <c r="M47" s="112"/>
      <c r="N47" s="111"/>
      <c r="O47" s="112"/>
      <c r="P47" s="112"/>
      <c r="Q47" s="111"/>
      <c r="R47" s="113"/>
    </row>
    <row r="48" spans="1:18" ht="24" customHeight="1">
      <c r="A48" s="84">
        <v>31</v>
      </c>
      <c r="B48" s="89" t="s">
        <v>272</v>
      </c>
      <c r="C48" s="114">
        <v>33</v>
      </c>
      <c r="D48" s="115" t="s">
        <v>203</v>
      </c>
      <c r="E48" s="114">
        <f>SUM(C48:D48)</f>
        <v>33</v>
      </c>
      <c r="F48" s="114">
        <v>12</v>
      </c>
      <c r="G48" s="115" t="s">
        <v>203</v>
      </c>
      <c r="H48" s="116">
        <f>SUM(F48:G48)</f>
        <v>12</v>
      </c>
      <c r="I48" s="114">
        <v>21</v>
      </c>
      <c r="J48" s="115" t="s">
        <v>203</v>
      </c>
      <c r="K48" s="117">
        <f>SUM(I48:J48)</f>
        <v>21</v>
      </c>
      <c r="L48" s="115" t="s">
        <v>203</v>
      </c>
      <c r="M48" s="115" t="s">
        <v>203</v>
      </c>
      <c r="N48" s="117">
        <f>SUM(L48:M48)</f>
        <v>0</v>
      </c>
      <c r="O48" s="114">
        <v>33</v>
      </c>
      <c r="P48" s="115" t="s">
        <v>203</v>
      </c>
      <c r="Q48" s="117">
        <f>SUM(O48:P48)</f>
        <v>33</v>
      </c>
      <c r="R48" s="118" t="s">
        <v>688</v>
      </c>
    </row>
    <row r="49" spans="1:18" ht="24" customHeight="1">
      <c r="A49" s="84">
        <v>32</v>
      </c>
      <c r="B49" s="89" t="s">
        <v>273</v>
      </c>
      <c r="C49" s="114">
        <v>45</v>
      </c>
      <c r="D49" s="115" t="s">
        <v>203</v>
      </c>
      <c r="E49" s="114">
        <f>SUM(C49:D49)</f>
        <v>45</v>
      </c>
      <c r="F49" s="114">
        <v>10</v>
      </c>
      <c r="G49" s="115" t="s">
        <v>203</v>
      </c>
      <c r="H49" s="116">
        <f>SUM(F49:G49)</f>
        <v>10</v>
      </c>
      <c r="I49" s="114">
        <v>35</v>
      </c>
      <c r="J49" s="115" t="s">
        <v>203</v>
      </c>
      <c r="K49" s="117">
        <f>SUM(I49:J49)</f>
        <v>35</v>
      </c>
      <c r="L49" s="115" t="s">
        <v>203</v>
      </c>
      <c r="M49" s="115" t="s">
        <v>203</v>
      </c>
      <c r="N49" s="117">
        <f aca="true" t="shared" si="20" ref="N49:N55">SUM(L49:M49)</f>
        <v>0</v>
      </c>
      <c r="O49" s="114">
        <v>45</v>
      </c>
      <c r="P49" s="115" t="s">
        <v>203</v>
      </c>
      <c r="Q49" s="117">
        <f aca="true" t="shared" si="21" ref="Q49:Q55">SUM(O49:P49)</f>
        <v>45</v>
      </c>
      <c r="R49" s="118" t="s">
        <v>688</v>
      </c>
    </row>
    <row r="50" spans="1:18" ht="24" customHeight="1">
      <c r="A50" s="84">
        <v>33</v>
      </c>
      <c r="B50" s="89" t="s">
        <v>274</v>
      </c>
      <c r="C50" s="114">
        <v>66</v>
      </c>
      <c r="D50" s="115" t="s">
        <v>203</v>
      </c>
      <c r="E50" s="114">
        <f>SUM(C50:D50)</f>
        <v>66</v>
      </c>
      <c r="F50" s="114">
        <v>6</v>
      </c>
      <c r="G50" s="115" t="s">
        <v>203</v>
      </c>
      <c r="H50" s="116">
        <f>SUM(F50:G50)</f>
        <v>6</v>
      </c>
      <c r="I50" s="114">
        <v>60</v>
      </c>
      <c r="J50" s="115" t="s">
        <v>203</v>
      </c>
      <c r="K50" s="117">
        <f>SUM(I50:J50)</f>
        <v>60</v>
      </c>
      <c r="L50" s="119">
        <v>10</v>
      </c>
      <c r="M50" s="115" t="s">
        <v>203</v>
      </c>
      <c r="N50" s="117">
        <f t="shared" si="20"/>
        <v>10</v>
      </c>
      <c r="O50" s="114">
        <v>56</v>
      </c>
      <c r="P50" s="115" t="s">
        <v>203</v>
      </c>
      <c r="Q50" s="117">
        <f t="shared" si="21"/>
        <v>56</v>
      </c>
      <c r="R50" s="118" t="s">
        <v>688</v>
      </c>
    </row>
    <row r="51" spans="1:18" ht="24" customHeight="1">
      <c r="A51" s="84">
        <v>34</v>
      </c>
      <c r="B51" s="120" t="s">
        <v>611</v>
      </c>
      <c r="C51" s="115" t="s">
        <v>203</v>
      </c>
      <c r="D51" s="121">
        <v>80</v>
      </c>
      <c r="E51" s="114">
        <f>SUM(C51:D51)</f>
        <v>80</v>
      </c>
      <c r="F51" s="115" t="s">
        <v>203</v>
      </c>
      <c r="G51" s="121">
        <v>47</v>
      </c>
      <c r="H51" s="116">
        <f>SUM(F51:G51)</f>
        <v>47</v>
      </c>
      <c r="I51" s="115" t="s">
        <v>203</v>
      </c>
      <c r="J51" s="121">
        <v>33</v>
      </c>
      <c r="K51" s="117">
        <f>SUM(I51:J51)</f>
        <v>33</v>
      </c>
      <c r="L51" s="115" t="s">
        <v>203</v>
      </c>
      <c r="M51" s="121">
        <v>7</v>
      </c>
      <c r="N51" s="117">
        <f>SUM(L51:M51)</f>
        <v>7</v>
      </c>
      <c r="O51" s="115" t="s">
        <v>203</v>
      </c>
      <c r="P51" s="121">
        <v>73</v>
      </c>
      <c r="Q51" s="117">
        <f>SUM(O51:P51)</f>
        <v>73</v>
      </c>
      <c r="R51" s="118" t="s">
        <v>688</v>
      </c>
    </row>
    <row r="52" spans="1:18" ht="24" customHeight="1">
      <c r="A52" s="84">
        <v>35</v>
      </c>
      <c r="B52" s="89" t="s">
        <v>275</v>
      </c>
      <c r="C52" s="115" t="s">
        <v>203</v>
      </c>
      <c r="D52" s="114">
        <v>128</v>
      </c>
      <c r="E52" s="114">
        <f>SUM(D52)</f>
        <v>128</v>
      </c>
      <c r="F52" s="115" t="s">
        <v>203</v>
      </c>
      <c r="G52" s="114">
        <v>61</v>
      </c>
      <c r="H52" s="116">
        <f>SUM(G52)</f>
        <v>61</v>
      </c>
      <c r="I52" s="115" t="s">
        <v>203</v>
      </c>
      <c r="J52" s="114">
        <v>67</v>
      </c>
      <c r="K52" s="117">
        <f>SUM(J52)</f>
        <v>67</v>
      </c>
      <c r="L52" s="115" t="s">
        <v>203</v>
      </c>
      <c r="M52" s="122">
        <v>25</v>
      </c>
      <c r="N52" s="117">
        <f t="shared" si="20"/>
        <v>25</v>
      </c>
      <c r="O52" s="115" t="s">
        <v>203</v>
      </c>
      <c r="P52" s="114">
        <v>103</v>
      </c>
      <c r="Q52" s="117">
        <f t="shared" si="21"/>
        <v>103</v>
      </c>
      <c r="R52" s="118" t="s">
        <v>689</v>
      </c>
    </row>
    <row r="53" spans="1:18" ht="24" customHeight="1">
      <c r="A53" s="84">
        <v>36</v>
      </c>
      <c r="B53" s="89" t="s">
        <v>276</v>
      </c>
      <c r="C53" s="114">
        <v>100</v>
      </c>
      <c r="D53" s="114">
        <v>31</v>
      </c>
      <c r="E53" s="114">
        <f>SUM(C53:D53)</f>
        <v>131</v>
      </c>
      <c r="F53" s="114">
        <v>45</v>
      </c>
      <c r="G53" s="114">
        <v>17</v>
      </c>
      <c r="H53" s="116">
        <f>SUM(F53:G53)</f>
        <v>62</v>
      </c>
      <c r="I53" s="114">
        <v>55</v>
      </c>
      <c r="J53" s="114">
        <v>14</v>
      </c>
      <c r="K53" s="117">
        <f>SUM(I53:J53)</f>
        <v>69</v>
      </c>
      <c r="L53" s="114">
        <v>14</v>
      </c>
      <c r="M53" s="115" t="s">
        <v>203</v>
      </c>
      <c r="N53" s="117">
        <f t="shared" si="20"/>
        <v>14</v>
      </c>
      <c r="O53" s="114">
        <v>86</v>
      </c>
      <c r="P53" s="114">
        <v>31</v>
      </c>
      <c r="Q53" s="117">
        <f t="shared" si="21"/>
        <v>117</v>
      </c>
      <c r="R53" s="118" t="s">
        <v>689</v>
      </c>
    </row>
    <row r="54" spans="1:18" ht="24" customHeight="1">
      <c r="A54" s="84">
        <v>37</v>
      </c>
      <c r="B54" s="89" t="s">
        <v>277</v>
      </c>
      <c r="C54" s="114">
        <v>174</v>
      </c>
      <c r="D54" s="115" t="s">
        <v>203</v>
      </c>
      <c r="E54" s="114">
        <f>SUM(C54:D54)</f>
        <v>174</v>
      </c>
      <c r="F54" s="114">
        <v>129</v>
      </c>
      <c r="G54" s="115" t="s">
        <v>203</v>
      </c>
      <c r="H54" s="116">
        <f>SUM(F54:G54)</f>
        <v>129</v>
      </c>
      <c r="I54" s="114">
        <v>45</v>
      </c>
      <c r="J54" s="115" t="s">
        <v>203</v>
      </c>
      <c r="K54" s="117">
        <f>SUM(I54:J54)</f>
        <v>45</v>
      </c>
      <c r="L54" s="114">
        <v>47</v>
      </c>
      <c r="M54" s="115" t="s">
        <v>203</v>
      </c>
      <c r="N54" s="117">
        <f t="shared" si="20"/>
        <v>47</v>
      </c>
      <c r="O54" s="114">
        <v>127</v>
      </c>
      <c r="P54" s="115" t="s">
        <v>203</v>
      </c>
      <c r="Q54" s="117">
        <f t="shared" si="21"/>
        <v>127</v>
      </c>
      <c r="R54" s="118" t="s">
        <v>689</v>
      </c>
    </row>
    <row r="55" spans="1:18" ht="24" customHeight="1">
      <c r="A55" s="84">
        <v>38</v>
      </c>
      <c r="B55" s="86" t="s">
        <v>278</v>
      </c>
      <c r="C55" s="121">
        <v>138</v>
      </c>
      <c r="D55" s="121">
        <v>87</v>
      </c>
      <c r="E55" s="114">
        <v>225</v>
      </c>
      <c r="F55" s="121">
        <v>102</v>
      </c>
      <c r="G55" s="121">
        <v>80</v>
      </c>
      <c r="H55" s="116">
        <f>SUM(F55:G55)</f>
        <v>182</v>
      </c>
      <c r="I55" s="121">
        <v>28</v>
      </c>
      <c r="J55" s="121">
        <v>15</v>
      </c>
      <c r="K55" s="117">
        <f>SUM(I55:J55)</f>
        <v>43</v>
      </c>
      <c r="L55" s="121">
        <v>11</v>
      </c>
      <c r="M55" s="121">
        <v>9</v>
      </c>
      <c r="N55" s="117">
        <f t="shared" si="20"/>
        <v>20</v>
      </c>
      <c r="O55" s="121">
        <v>117</v>
      </c>
      <c r="P55" s="121">
        <v>88</v>
      </c>
      <c r="Q55" s="117">
        <f t="shared" si="21"/>
        <v>205</v>
      </c>
      <c r="R55" s="118" t="s">
        <v>689</v>
      </c>
    </row>
    <row r="56" spans="1:18" ht="24" customHeight="1">
      <c r="A56" s="257" t="s">
        <v>525</v>
      </c>
      <c r="B56" s="258"/>
      <c r="C56" s="100">
        <f aca="true" t="shared" si="22" ref="C56:Q56">SUM(C48:C55)</f>
        <v>556</v>
      </c>
      <c r="D56" s="100">
        <f t="shared" si="22"/>
        <v>326</v>
      </c>
      <c r="E56" s="100">
        <f t="shared" si="22"/>
        <v>882</v>
      </c>
      <c r="F56" s="100">
        <f t="shared" si="22"/>
        <v>304</v>
      </c>
      <c r="G56" s="100">
        <f t="shared" si="22"/>
        <v>205</v>
      </c>
      <c r="H56" s="100">
        <f t="shared" si="22"/>
        <v>509</v>
      </c>
      <c r="I56" s="100">
        <f t="shared" si="22"/>
        <v>244</v>
      </c>
      <c r="J56" s="100">
        <f t="shared" si="22"/>
        <v>129</v>
      </c>
      <c r="K56" s="100">
        <f t="shared" si="22"/>
        <v>373</v>
      </c>
      <c r="L56" s="100">
        <f t="shared" si="22"/>
        <v>82</v>
      </c>
      <c r="M56" s="100">
        <f t="shared" si="22"/>
        <v>41</v>
      </c>
      <c r="N56" s="100">
        <f t="shared" si="22"/>
        <v>123</v>
      </c>
      <c r="O56" s="100">
        <f t="shared" si="22"/>
        <v>464</v>
      </c>
      <c r="P56" s="100">
        <f t="shared" si="22"/>
        <v>295</v>
      </c>
      <c r="Q56" s="100">
        <f t="shared" si="22"/>
        <v>759</v>
      </c>
      <c r="R56" s="123"/>
    </row>
    <row r="57" spans="1:18" s="128" customFormat="1" ht="24" customHeight="1">
      <c r="A57" s="124"/>
      <c r="B57" s="125" t="s">
        <v>627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7"/>
    </row>
    <row r="58" spans="1:18" ht="24" customHeight="1">
      <c r="A58" s="84">
        <v>39</v>
      </c>
      <c r="B58" s="86" t="s">
        <v>311</v>
      </c>
      <c r="C58" s="84">
        <v>80</v>
      </c>
      <c r="D58" s="84">
        <v>20</v>
      </c>
      <c r="E58" s="84">
        <f>SUM(C58:D58)</f>
        <v>100</v>
      </c>
      <c r="F58" s="84">
        <v>32</v>
      </c>
      <c r="G58" s="84">
        <v>13</v>
      </c>
      <c r="H58" s="84">
        <f>SUM(F58:G58)</f>
        <v>45</v>
      </c>
      <c r="I58" s="84">
        <v>48</v>
      </c>
      <c r="J58" s="84">
        <v>7</v>
      </c>
      <c r="K58" s="84">
        <f>SUM(I58:J58)</f>
        <v>55</v>
      </c>
      <c r="L58" s="84">
        <v>57</v>
      </c>
      <c r="M58" s="84">
        <v>9</v>
      </c>
      <c r="N58" s="84">
        <f>SUM(L58:M58)</f>
        <v>66</v>
      </c>
      <c r="O58" s="84">
        <v>23</v>
      </c>
      <c r="P58" s="84">
        <v>11</v>
      </c>
      <c r="Q58" s="84">
        <f>SUM(O58:P58)</f>
        <v>34</v>
      </c>
      <c r="R58" s="83" t="s">
        <v>562</v>
      </c>
    </row>
    <row r="59" spans="1:18" ht="24" customHeight="1">
      <c r="A59" s="84">
        <v>40</v>
      </c>
      <c r="B59" s="129" t="s">
        <v>300</v>
      </c>
      <c r="C59" s="84">
        <v>101</v>
      </c>
      <c r="D59" s="84">
        <v>16</v>
      </c>
      <c r="E59" s="84">
        <f>SUM(C59:D59)</f>
        <v>117</v>
      </c>
      <c r="F59" s="84">
        <v>14</v>
      </c>
      <c r="G59" s="84">
        <v>10</v>
      </c>
      <c r="H59" s="84">
        <f>SUM(F59:G59)</f>
        <v>24</v>
      </c>
      <c r="I59" s="84">
        <v>87</v>
      </c>
      <c r="J59" s="84">
        <v>6</v>
      </c>
      <c r="K59" s="84">
        <f>SUM(I59:J59)</f>
        <v>93</v>
      </c>
      <c r="L59" s="84">
        <v>29</v>
      </c>
      <c r="M59" s="84">
        <v>0</v>
      </c>
      <c r="N59" s="84">
        <f>SUM(L59:M59)</f>
        <v>29</v>
      </c>
      <c r="O59" s="84">
        <v>72</v>
      </c>
      <c r="P59" s="84">
        <v>16</v>
      </c>
      <c r="Q59" s="84">
        <f>SUM(O59:P59)</f>
        <v>88</v>
      </c>
      <c r="R59" s="83" t="s">
        <v>562</v>
      </c>
    </row>
    <row r="60" spans="1:18" ht="24" customHeight="1">
      <c r="A60" s="84">
        <v>41</v>
      </c>
      <c r="B60" s="129" t="s">
        <v>280</v>
      </c>
      <c r="C60" s="84">
        <v>64</v>
      </c>
      <c r="D60" s="84">
        <v>36</v>
      </c>
      <c r="E60" s="84">
        <f>SUM(C60:D60)</f>
        <v>100</v>
      </c>
      <c r="F60" s="84">
        <v>14</v>
      </c>
      <c r="G60" s="84">
        <v>3</v>
      </c>
      <c r="H60" s="84">
        <f>SUM(F60:G60)</f>
        <v>17</v>
      </c>
      <c r="I60" s="84">
        <v>50</v>
      </c>
      <c r="J60" s="84">
        <v>33</v>
      </c>
      <c r="K60" s="84">
        <f>SUM(I60:J60)</f>
        <v>83</v>
      </c>
      <c r="L60" s="84">
        <v>25</v>
      </c>
      <c r="M60" s="84">
        <v>10</v>
      </c>
      <c r="N60" s="84">
        <f>SUM(L60:M60)</f>
        <v>35</v>
      </c>
      <c r="O60" s="84">
        <v>39</v>
      </c>
      <c r="P60" s="84">
        <v>26</v>
      </c>
      <c r="Q60" s="84">
        <f>SUM(O60:P60)</f>
        <v>65</v>
      </c>
      <c r="R60" s="83" t="s">
        <v>561</v>
      </c>
    </row>
    <row r="61" spans="1:18" ht="24" customHeight="1">
      <c r="A61" s="84">
        <v>42</v>
      </c>
      <c r="B61" s="130" t="s">
        <v>319</v>
      </c>
      <c r="C61" s="84">
        <v>54</v>
      </c>
      <c r="D61" s="84">
        <v>57</v>
      </c>
      <c r="E61" s="83">
        <f>SUM(C61:D61)</f>
        <v>111</v>
      </c>
      <c r="F61" s="84">
        <v>13</v>
      </c>
      <c r="G61" s="84">
        <v>19</v>
      </c>
      <c r="H61" s="84">
        <f>SUM(F61:G61)</f>
        <v>32</v>
      </c>
      <c r="I61" s="84">
        <v>41</v>
      </c>
      <c r="J61" s="84">
        <v>38</v>
      </c>
      <c r="K61" s="84">
        <f>SUM(I61:J61)</f>
        <v>79</v>
      </c>
      <c r="L61" s="84">
        <v>7</v>
      </c>
      <c r="M61" s="84">
        <v>0</v>
      </c>
      <c r="N61" s="84">
        <f>SUM(L61:M61)</f>
        <v>7</v>
      </c>
      <c r="O61" s="84">
        <v>47</v>
      </c>
      <c r="P61" s="84">
        <v>57</v>
      </c>
      <c r="Q61" s="84">
        <f>SUM(O61:P61)</f>
        <v>104</v>
      </c>
      <c r="R61" s="83" t="s">
        <v>563</v>
      </c>
    </row>
    <row r="62" spans="1:18" ht="24" customHeight="1">
      <c r="A62" s="257" t="s">
        <v>526</v>
      </c>
      <c r="B62" s="258"/>
      <c r="C62" s="92">
        <f>SUM(C58:C61)</f>
        <v>299</v>
      </c>
      <c r="D62" s="92">
        <f>SUM(D58:D61)</f>
        <v>129</v>
      </c>
      <c r="E62" s="92">
        <f>SUM(E58:E61)</f>
        <v>428</v>
      </c>
      <c r="F62" s="92">
        <f>SUM(F58:F61)</f>
        <v>73</v>
      </c>
      <c r="G62" s="92">
        <f>SUM(G58:G61)</f>
        <v>45</v>
      </c>
      <c r="H62" s="92">
        <f>SUM(F62:G62)</f>
        <v>118</v>
      </c>
      <c r="I62" s="92">
        <f>SUM(I58:I61)</f>
        <v>226</v>
      </c>
      <c r="J62" s="92">
        <f>SUM(J58:J61)</f>
        <v>84</v>
      </c>
      <c r="K62" s="92">
        <f>SUM(I62:J62)</f>
        <v>310</v>
      </c>
      <c r="L62" s="92">
        <f>SUM(L58:L61)</f>
        <v>118</v>
      </c>
      <c r="M62" s="92">
        <f>SUM(M58:M61)</f>
        <v>19</v>
      </c>
      <c r="N62" s="92">
        <f>SUM(L62:M62)</f>
        <v>137</v>
      </c>
      <c r="O62" s="92">
        <f>SUM(O58:O61)</f>
        <v>181</v>
      </c>
      <c r="P62" s="92">
        <f>SUM(P58:P61)</f>
        <v>110</v>
      </c>
      <c r="Q62" s="92">
        <f>SUM(O62:P62)</f>
        <v>291</v>
      </c>
      <c r="R62" s="101"/>
    </row>
    <row r="63" spans="1:18" ht="24" customHeight="1">
      <c r="A63" s="131" t="s">
        <v>335</v>
      </c>
      <c r="B63" s="132"/>
      <c r="C63" s="132"/>
      <c r="D63" s="84"/>
      <c r="E63" s="83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3"/>
    </row>
    <row r="64" spans="1:18" ht="24" customHeight="1">
      <c r="A64" s="84">
        <v>43</v>
      </c>
      <c r="B64" s="86" t="s">
        <v>342</v>
      </c>
      <c r="C64" s="84">
        <v>27</v>
      </c>
      <c r="D64" s="84" t="s">
        <v>203</v>
      </c>
      <c r="E64" s="84">
        <f>SUM(C64:D64)</f>
        <v>27</v>
      </c>
      <c r="F64" s="84">
        <v>6</v>
      </c>
      <c r="G64" s="84" t="s">
        <v>203</v>
      </c>
      <c r="H64" s="84">
        <f>SUM(F64:G64)</f>
        <v>6</v>
      </c>
      <c r="I64" s="84">
        <v>21</v>
      </c>
      <c r="J64" s="84" t="s">
        <v>203</v>
      </c>
      <c r="K64" s="84">
        <f>SUM(I64:J64)</f>
        <v>21</v>
      </c>
      <c r="L64" s="84">
        <v>11</v>
      </c>
      <c r="M64" s="84" t="s">
        <v>203</v>
      </c>
      <c r="N64" s="84">
        <f>SUM(L64:M64)</f>
        <v>11</v>
      </c>
      <c r="O64" s="84">
        <v>16</v>
      </c>
      <c r="P64" s="84" t="s">
        <v>203</v>
      </c>
      <c r="Q64" s="84">
        <f>SUM(O64:P64)</f>
        <v>16</v>
      </c>
      <c r="R64" s="84" t="s">
        <v>561</v>
      </c>
    </row>
    <row r="65" spans="1:18" ht="24" customHeight="1">
      <c r="A65" s="84">
        <v>44</v>
      </c>
      <c r="B65" s="86" t="s">
        <v>642</v>
      </c>
      <c r="C65" s="84">
        <v>23</v>
      </c>
      <c r="D65" s="84">
        <v>7</v>
      </c>
      <c r="E65" s="84">
        <f>SUM(C65:D65)</f>
        <v>30</v>
      </c>
      <c r="F65" s="84">
        <v>7</v>
      </c>
      <c r="G65" s="84">
        <v>1</v>
      </c>
      <c r="H65" s="84">
        <f>SUM(F65:G65)</f>
        <v>8</v>
      </c>
      <c r="I65" s="84">
        <v>16</v>
      </c>
      <c r="J65" s="84">
        <v>6</v>
      </c>
      <c r="K65" s="84">
        <f>SUM(I65:J65)</f>
        <v>22</v>
      </c>
      <c r="L65" s="84">
        <v>3</v>
      </c>
      <c r="M65" s="84">
        <v>3</v>
      </c>
      <c r="N65" s="84">
        <f>SUM(L65:M65)</f>
        <v>6</v>
      </c>
      <c r="O65" s="84">
        <v>20</v>
      </c>
      <c r="P65" s="84">
        <v>4</v>
      </c>
      <c r="Q65" s="84">
        <f>SUM(O65:P65)</f>
        <v>24</v>
      </c>
      <c r="R65" s="84" t="s">
        <v>561</v>
      </c>
    </row>
    <row r="66" spans="1:18" ht="24" customHeight="1">
      <c r="A66" s="84">
        <v>45</v>
      </c>
      <c r="B66" s="86" t="s">
        <v>277</v>
      </c>
      <c r="C66" s="84">
        <v>100</v>
      </c>
      <c r="D66" s="84">
        <v>15</v>
      </c>
      <c r="E66" s="84">
        <f>SUM(C66:D66)</f>
        <v>115</v>
      </c>
      <c r="F66" s="84">
        <v>37</v>
      </c>
      <c r="G66" s="84">
        <v>9</v>
      </c>
      <c r="H66" s="84">
        <f>SUM(F66:G66)</f>
        <v>46</v>
      </c>
      <c r="I66" s="84">
        <v>59</v>
      </c>
      <c r="J66" s="84">
        <v>5</v>
      </c>
      <c r="K66" s="84">
        <f>SUM(I66:J66)</f>
        <v>64</v>
      </c>
      <c r="L66" s="84">
        <v>28</v>
      </c>
      <c r="M66" s="84">
        <v>2</v>
      </c>
      <c r="N66" s="84">
        <f>SUM(L66:M66)</f>
        <v>30</v>
      </c>
      <c r="O66" s="84">
        <v>72</v>
      </c>
      <c r="P66" s="84">
        <v>13</v>
      </c>
      <c r="Q66" s="84">
        <f>SUM(O66:P66)</f>
        <v>85</v>
      </c>
      <c r="R66" s="84" t="s">
        <v>562</v>
      </c>
    </row>
    <row r="67" spans="1:18" ht="24" customHeight="1">
      <c r="A67" s="84">
        <v>46</v>
      </c>
      <c r="B67" s="86" t="s">
        <v>364</v>
      </c>
      <c r="C67" s="84">
        <v>80</v>
      </c>
      <c r="D67" s="84">
        <v>60</v>
      </c>
      <c r="E67" s="84">
        <f>SUM(C67:D67)</f>
        <v>140</v>
      </c>
      <c r="F67" s="84">
        <v>38</v>
      </c>
      <c r="G67" s="84">
        <v>40</v>
      </c>
      <c r="H67" s="84">
        <f>SUM(F67:G67)</f>
        <v>78</v>
      </c>
      <c r="I67" s="84">
        <v>42</v>
      </c>
      <c r="J67" s="84">
        <v>20</v>
      </c>
      <c r="K67" s="84">
        <f>SUM(I67:J67)</f>
        <v>62</v>
      </c>
      <c r="L67" s="84">
        <v>48</v>
      </c>
      <c r="M67" s="84">
        <v>31</v>
      </c>
      <c r="N67" s="84">
        <f>SUM(L67:M67)</f>
        <v>79</v>
      </c>
      <c r="O67" s="84">
        <v>32</v>
      </c>
      <c r="P67" s="84">
        <v>29</v>
      </c>
      <c r="Q67" s="84">
        <f>SUM(O67:P67)</f>
        <v>61</v>
      </c>
      <c r="R67" s="84" t="s">
        <v>563</v>
      </c>
    </row>
    <row r="68" spans="1:18" ht="24" customHeight="1">
      <c r="A68" s="84">
        <v>47</v>
      </c>
      <c r="B68" s="86" t="s">
        <v>643</v>
      </c>
      <c r="C68" s="84">
        <v>90</v>
      </c>
      <c r="D68" s="84">
        <v>52</v>
      </c>
      <c r="E68" s="84">
        <f>SUM(C68:D68)</f>
        <v>142</v>
      </c>
      <c r="F68" s="84">
        <v>30</v>
      </c>
      <c r="G68" s="84">
        <v>25</v>
      </c>
      <c r="H68" s="84">
        <f>SUM(F68:G68)</f>
        <v>55</v>
      </c>
      <c r="I68" s="84">
        <v>48</v>
      </c>
      <c r="J68" s="84">
        <v>38</v>
      </c>
      <c r="K68" s="84">
        <f>SUM(I68:J68)</f>
        <v>86</v>
      </c>
      <c r="L68" s="84">
        <v>3</v>
      </c>
      <c r="M68" s="84" t="s">
        <v>203</v>
      </c>
      <c r="N68" s="84">
        <f>SUM(L68:M68)</f>
        <v>3</v>
      </c>
      <c r="O68" s="84">
        <v>79</v>
      </c>
      <c r="P68" s="84">
        <v>59</v>
      </c>
      <c r="Q68" s="84">
        <f>SUM(O68:P68)</f>
        <v>138</v>
      </c>
      <c r="R68" s="84" t="s">
        <v>563</v>
      </c>
    </row>
    <row r="69" spans="1:18" ht="24" customHeight="1">
      <c r="A69" s="257" t="s">
        <v>527</v>
      </c>
      <c r="B69" s="258"/>
      <c r="C69" s="87">
        <f>SUM(C64:C68)</f>
        <v>320</v>
      </c>
      <c r="D69" s="87">
        <f>SUM(D64:D68)</f>
        <v>134</v>
      </c>
      <c r="E69" s="87">
        <f>SUM(E64:E68)</f>
        <v>454</v>
      </c>
      <c r="F69" s="87">
        <f aca="true" t="shared" si="23" ref="F69:P69">SUM(F64:F68)</f>
        <v>118</v>
      </c>
      <c r="G69" s="87">
        <f t="shared" si="23"/>
        <v>75</v>
      </c>
      <c r="H69" s="87">
        <f t="shared" si="23"/>
        <v>193</v>
      </c>
      <c r="I69" s="87">
        <f t="shared" si="23"/>
        <v>186</v>
      </c>
      <c r="J69" s="87">
        <f t="shared" si="23"/>
        <v>69</v>
      </c>
      <c r="K69" s="87">
        <f t="shared" si="23"/>
        <v>255</v>
      </c>
      <c r="L69" s="87">
        <f t="shared" si="23"/>
        <v>93</v>
      </c>
      <c r="M69" s="87">
        <f t="shared" si="23"/>
        <v>36</v>
      </c>
      <c r="N69" s="87">
        <f t="shared" si="23"/>
        <v>129</v>
      </c>
      <c r="O69" s="87">
        <f t="shared" si="23"/>
        <v>219</v>
      </c>
      <c r="P69" s="87">
        <f t="shared" si="23"/>
        <v>105</v>
      </c>
      <c r="Q69" s="87">
        <f>SUM(Q64:Q68)</f>
        <v>324</v>
      </c>
      <c r="R69" s="87"/>
    </row>
    <row r="70" spans="1:18" ht="24" customHeight="1">
      <c r="A70" s="133" t="s">
        <v>369</v>
      </c>
      <c r="B70" s="134"/>
      <c r="C70" s="134"/>
      <c r="D70" s="86"/>
      <c r="E70" s="86"/>
      <c r="F70" s="86"/>
      <c r="G70" s="86"/>
      <c r="H70" s="84"/>
      <c r="I70" s="86"/>
      <c r="J70" s="86"/>
      <c r="K70" s="84"/>
      <c r="L70" s="86"/>
      <c r="M70" s="86"/>
      <c r="N70" s="84"/>
      <c r="O70" s="86"/>
      <c r="P70" s="86"/>
      <c r="Q70" s="84"/>
      <c r="R70" s="86"/>
    </row>
    <row r="71" spans="1:18" ht="24" customHeight="1">
      <c r="A71" s="147">
        <v>48</v>
      </c>
      <c r="B71" s="148" t="s">
        <v>401</v>
      </c>
      <c r="C71" s="149">
        <v>81</v>
      </c>
      <c r="D71" s="149">
        <v>0</v>
      </c>
      <c r="E71" s="149">
        <v>81</v>
      </c>
      <c r="F71" s="149">
        <v>12</v>
      </c>
      <c r="G71" s="149">
        <v>0</v>
      </c>
      <c r="H71" s="150">
        <v>12</v>
      </c>
      <c r="I71" s="149">
        <v>69</v>
      </c>
      <c r="J71" s="149">
        <v>0</v>
      </c>
      <c r="K71" s="150">
        <v>69</v>
      </c>
      <c r="L71" s="149">
        <v>12</v>
      </c>
      <c r="M71" s="149">
        <v>0</v>
      </c>
      <c r="N71" s="150">
        <v>12</v>
      </c>
      <c r="O71" s="149">
        <v>69</v>
      </c>
      <c r="P71" s="149">
        <v>0</v>
      </c>
      <c r="Q71" s="150">
        <v>69</v>
      </c>
      <c r="R71" s="151" t="s">
        <v>562</v>
      </c>
    </row>
    <row r="72" spans="1:18" ht="24" customHeight="1">
      <c r="A72" s="147">
        <v>49</v>
      </c>
      <c r="B72" s="148" t="s">
        <v>365</v>
      </c>
      <c r="C72" s="149">
        <v>58</v>
      </c>
      <c r="D72" s="149">
        <v>0</v>
      </c>
      <c r="E72" s="149">
        <v>58</v>
      </c>
      <c r="F72" s="149">
        <v>13</v>
      </c>
      <c r="G72" s="149">
        <v>0</v>
      </c>
      <c r="H72" s="150">
        <v>13</v>
      </c>
      <c r="I72" s="149">
        <v>45</v>
      </c>
      <c r="J72" s="149">
        <v>0</v>
      </c>
      <c r="K72" s="150">
        <v>45</v>
      </c>
      <c r="L72" s="149">
        <v>8</v>
      </c>
      <c r="M72" s="149">
        <v>0</v>
      </c>
      <c r="N72" s="150">
        <v>8</v>
      </c>
      <c r="O72" s="149">
        <v>50</v>
      </c>
      <c r="P72" s="149">
        <v>0</v>
      </c>
      <c r="Q72" s="150">
        <v>50</v>
      </c>
      <c r="R72" s="151" t="s">
        <v>561</v>
      </c>
    </row>
    <row r="73" spans="1:18" ht="24" customHeight="1">
      <c r="A73" s="147">
        <v>50</v>
      </c>
      <c r="B73" s="148" t="s">
        <v>392</v>
      </c>
      <c r="C73" s="149">
        <v>95</v>
      </c>
      <c r="D73" s="149">
        <v>39</v>
      </c>
      <c r="E73" s="149">
        <v>134</v>
      </c>
      <c r="F73" s="149">
        <v>42</v>
      </c>
      <c r="G73" s="149">
        <v>14</v>
      </c>
      <c r="H73" s="150">
        <v>56</v>
      </c>
      <c r="I73" s="149">
        <v>53</v>
      </c>
      <c r="J73" s="149">
        <v>25</v>
      </c>
      <c r="K73" s="150">
        <v>78</v>
      </c>
      <c r="L73" s="149">
        <v>10</v>
      </c>
      <c r="M73" s="149">
        <v>10</v>
      </c>
      <c r="N73" s="150">
        <v>20</v>
      </c>
      <c r="O73" s="149">
        <v>85</v>
      </c>
      <c r="P73" s="149">
        <v>29</v>
      </c>
      <c r="Q73" s="150">
        <v>114</v>
      </c>
      <c r="R73" s="151" t="s">
        <v>563</v>
      </c>
    </row>
    <row r="74" spans="1:18" ht="24" customHeight="1">
      <c r="A74" s="147">
        <v>51</v>
      </c>
      <c r="B74" s="148" t="s">
        <v>374</v>
      </c>
      <c r="C74" s="149">
        <v>66</v>
      </c>
      <c r="D74" s="149">
        <v>77</v>
      </c>
      <c r="E74" s="149">
        <v>143</v>
      </c>
      <c r="F74" s="149">
        <v>26</v>
      </c>
      <c r="G74" s="149">
        <v>26</v>
      </c>
      <c r="H74" s="150">
        <v>52</v>
      </c>
      <c r="I74" s="149">
        <v>40</v>
      </c>
      <c r="J74" s="149">
        <v>51</v>
      </c>
      <c r="K74" s="150">
        <v>91</v>
      </c>
      <c r="L74" s="149">
        <v>10</v>
      </c>
      <c r="M74" s="149">
        <v>26</v>
      </c>
      <c r="N74" s="150">
        <v>36</v>
      </c>
      <c r="O74" s="149">
        <v>56</v>
      </c>
      <c r="P74" s="149">
        <v>51</v>
      </c>
      <c r="Q74" s="150">
        <v>107</v>
      </c>
      <c r="R74" s="151" t="s">
        <v>563</v>
      </c>
    </row>
    <row r="75" spans="1:18" ht="24" customHeight="1">
      <c r="A75" s="147">
        <v>52</v>
      </c>
      <c r="B75" s="148" t="s">
        <v>383</v>
      </c>
      <c r="C75" s="149">
        <v>100</v>
      </c>
      <c r="D75" s="149">
        <v>27</v>
      </c>
      <c r="E75" s="149">
        <v>127</v>
      </c>
      <c r="F75" s="149">
        <v>11</v>
      </c>
      <c r="G75" s="149">
        <v>2</v>
      </c>
      <c r="H75" s="150">
        <v>13</v>
      </c>
      <c r="I75" s="149">
        <v>89</v>
      </c>
      <c r="J75" s="149">
        <v>25</v>
      </c>
      <c r="K75" s="150">
        <v>114</v>
      </c>
      <c r="L75" s="149">
        <v>22</v>
      </c>
      <c r="M75" s="149">
        <v>15</v>
      </c>
      <c r="N75" s="150">
        <v>37</v>
      </c>
      <c r="O75" s="149">
        <v>78</v>
      </c>
      <c r="P75" s="149">
        <v>12</v>
      </c>
      <c r="Q75" s="150">
        <v>90</v>
      </c>
      <c r="R75" s="151" t="s">
        <v>563</v>
      </c>
    </row>
    <row r="76" spans="1:18" ht="24" customHeight="1">
      <c r="A76" s="280" t="s">
        <v>528</v>
      </c>
      <c r="B76" s="281"/>
      <c r="C76" s="152">
        <f aca="true" t="shared" si="24" ref="C76:Q76">SUM(C71:C75)</f>
        <v>400</v>
      </c>
      <c r="D76" s="152">
        <f t="shared" si="24"/>
        <v>143</v>
      </c>
      <c r="E76" s="152">
        <f t="shared" si="24"/>
        <v>543</v>
      </c>
      <c r="F76" s="152">
        <f t="shared" si="24"/>
        <v>104</v>
      </c>
      <c r="G76" s="152">
        <f t="shared" si="24"/>
        <v>42</v>
      </c>
      <c r="H76" s="152">
        <f t="shared" si="24"/>
        <v>146</v>
      </c>
      <c r="I76" s="152">
        <f t="shared" si="24"/>
        <v>296</v>
      </c>
      <c r="J76" s="152">
        <f t="shared" si="24"/>
        <v>101</v>
      </c>
      <c r="K76" s="152">
        <f t="shared" si="24"/>
        <v>397</v>
      </c>
      <c r="L76" s="152">
        <f t="shared" si="24"/>
        <v>62</v>
      </c>
      <c r="M76" s="152">
        <f t="shared" si="24"/>
        <v>51</v>
      </c>
      <c r="N76" s="152">
        <f t="shared" si="24"/>
        <v>113</v>
      </c>
      <c r="O76" s="152">
        <f t="shared" si="24"/>
        <v>338</v>
      </c>
      <c r="P76" s="152">
        <f t="shared" si="24"/>
        <v>92</v>
      </c>
      <c r="Q76" s="152">
        <f t="shared" si="24"/>
        <v>430</v>
      </c>
      <c r="R76" s="153"/>
    </row>
    <row r="77" spans="1:18" ht="24" customHeight="1">
      <c r="A77" s="133" t="s">
        <v>412</v>
      </c>
      <c r="B77" s="134"/>
      <c r="C77" s="134"/>
      <c r="D77" s="90"/>
      <c r="E77" s="90"/>
      <c r="F77" s="90"/>
      <c r="G77" s="90"/>
      <c r="H77" s="85"/>
      <c r="I77" s="90"/>
      <c r="J77" s="90"/>
      <c r="K77" s="85"/>
      <c r="L77" s="90"/>
      <c r="M77" s="90"/>
      <c r="N77" s="85"/>
      <c r="O77" s="90"/>
      <c r="P77" s="90"/>
      <c r="Q77" s="85"/>
      <c r="R77" s="91"/>
    </row>
    <row r="78" spans="1:18" ht="24" customHeight="1">
      <c r="A78" s="84">
        <v>53</v>
      </c>
      <c r="B78" s="86" t="s">
        <v>650</v>
      </c>
      <c r="C78" s="84">
        <v>280</v>
      </c>
      <c r="D78" s="84">
        <v>97</v>
      </c>
      <c r="E78" s="84">
        <v>377</v>
      </c>
      <c r="F78" s="84">
        <v>41</v>
      </c>
      <c r="G78" s="84">
        <v>9</v>
      </c>
      <c r="H78" s="84">
        <v>50</v>
      </c>
      <c r="I78" s="84">
        <v>239</v>
      </c>
      <c r="J78" s="84">
        <v>88</v>
      </c>
      <c r="K78" s="84">
        <v>327</v>
      </c>
      <c r="L78" s="84">
        <v>232</v>
      </c>
      <c r="M78" s="84">
        <v>84</v>
      </c>
      <c r="N78" s="84">
        <v>316</v>
      </c>
      <c r="O78" s="84">
        <v>48</v>
      </c>
      <c r="P78" s="84">
        <v>13</v>
      </c>
      <c r="Q78" s="84">
        <v>61</v>
      </c>
      <c r="R78" s="83" t="s">
        <v>563</v>
      </c>
    </row>
    <row r="79" spans="1:18" ht="24" customHeight="1">
      <c r="A79" s="84">
        <v>54</v>
      </c>
      <c r="B79" s="135" t="s">
        <v>657</v>
      </c>
      <c r="C79" s="84">
        <v>42</v>
      </c>
      <c r="D79" s="84">
        <v>41</v>
      </c>
      <c r="E79" s="84">
        <v>83</v>
      </c>
      <c r="F79" s="85">
        <v>37</v>
      </c>
      <c r="G79" s="85">
        <v>41</v>
      </c>
      <c r="H79" s="85">
        <v>78</v>
      </c>
      <c r="I79" s="85">
        <v>0</v>
      </c>
      <c r="J79" s="85">
        <v>5</v>
      </c>
      <c r="K79" s="85">
        <v>5</v>
      </c>
      <c r="L79" s="85">
        <v>0</v>
      </c>
      <c r="M79" s="85">
        <v>0</v>
      </c>
      <c r="N79" s="85">
        <v>0</v>
      </c>
      <c r="O79" s="84">
        <v>42</v>
      </c>
      <c r="P79" s="84">
        <v>41</v>
      </c>
      <c r="Q79" s="84">
        <v>83</v>
      </c>
      <c r="R79" s="83" t="s">
        <v>562</v>
      </c>
    </row>
    <row r="80" spans="1:18" ht="24" customHeight="1">
      <c r="A80" s="84">
        <v>55</v>
      </c>
      <c r="B80" s="135" t="s">
        <v>438</v>
      </c>
      <c r="C80" s="84">
        <v>256</v>
      </c>
      <c r="D80" s="84">
        <v>75</v>
      </c>
      <c r="E80" s="84">
        <v>331</v>
      </c>
      <c r="F80" s="85">
        <v>49</v>
      </c>
      <c r="G80" s="85">
        <v>11</v>
      </c>
      <c r="H80" s="85">
        <v>60</v>
      </c>
      <c r="I80" s="85">
        <v>207</v>
      </c>
      <c r="J80" s="85">
        <v>64</v>
      </c>
      <c r="K80" s="85">
        <v>271</v>
      </c>
      <c r="L80" s="85">
        <v>131</v>
      </c>
      <c r="M80" s="85">
        <v>125</v>
      </c>
      <c r="N80" s="85">
        <v>256</v>
      </c>
      <c r="O80" s="85">
        <v>41</v>
      </c>
      <c r="P80" s="85">
        <v>34</v>
      </c>
      <c r="Q80" s="85">
        <v>75</v>
      </c>
      <c r="R80" s="83" t="s">
        <v>563</v>
      </c>
    </row>
    <row r="81" spans="1:18" ht="24" customHeight="1">
      <c r="A81" s="84">
        <v>56</v>
      </c>
      <c r="B81" s="135" t="s">
        <v>408</v>
      </c>
      <c r="C81" s="84">
        <v>38</v>
      </c>
      <c r="D81" s="84">
        <v>86</v>
      </c>
      <c r="E81" s="84">
        <v>124</v>
      </c>
      <c r="F81" s="85">
        <v>19</v>
      </c>
      <c r="G81" s="85">
        <v>6</v>
      </c>
      <c r="H81" s="85">
        <v>25</v>
      </c>
      <c r="I81" s="85">
        <v>19</v>
      </c>
      <c r="J81" s="85">
        <v>80</v>
      </c>
      <c r="K81" s="85">
        <v>99</v>
      </c>
      <c r="L81" s="85">
        <v>26</v>
      </c>
      <c r="M81" s="85">
        <v>63</v>
      </c>
      <c r="N81" s="85">
        <v>89</v>
      </c>
      <c r="O81" s="85">
        <v>13</v>
      </c>
      <c r="P81" s="85">
        <v>23</v>
      </c>
      <c r="Q81" s="85">
        <v>36</v>
      </c>
      <c r="R81" s="83" t="s">
        <v>563</v>
      </c>
    </row>
    <row r="82" spans="1:18" ht="24" customHeight="1">
      <c r="A82" s="257" t="s">
        <v>529</v>
      </c>
      <c r="B82" s="258"/>
      <c r="C82" s="100">
        <f>SUM(C78:C81)</f>
        <v>616</v>
      </c>
      <c r="D82" s="100">
        <f>SUM(D78:D81)</f>
        <v>299</v>
      </c>
      <c r="E82" s="100">
        <f aca="true" t="shared" si="25" ref="E82:Q82">SUM(E78:E81)</f>
        <v>915</v>
      </c>
      <c r="F82" s="100">
        <f t="shared" si="25"/>
        <v>146</v>
      </c>
      <c r="G82" s="100">
        <f t="shared" si="25"/>
        <v>67</v>
      </c>
      <c r="H82" s="100">
        <f t="shared" si="25"/>
        <v>213</v>
      </c>
      <c r="I82" s="100">
        <f t="shared" si="25"/>
        <v>465</v>
      </c>
      <c r="J82" s="100">
        <f t="shared" si="25"/>
        <v>237</v>
      </c>
      <c r="K82" s="100">
        <f t="shared" si="25"/>
        <v>702</v>
      </c>
      <c r="L82" s="100">
        <f t="shared" si="25"/>
        <v>389</v>
      </c>
      <c r="M82" s="100">
        <f t="shared" si="25"/>
        <v>272</v>
      </c>
      <c r="N82" s="100">
        <f t="shared" si="25"/>
        <v>661</v>
      </c>
      <c r="O82" s="100">
        <f t="shared" si="25"/>
        <v>144</v>
      </c>
      <c r="P82" s="100">
        <f t="shared" si="25"/>
        <v>111</v>
      </c>
      <c r="Q82" s="100">
        <f t="shared" si="25"/>
        <v>255</v>
      </c>
      <c r="R82" s="100"/>
    </row>
    <row r="83" spans="1:18" ht="24" customHeight="1">
      <c r="A83" s="96" t="s">
        <v>479</v>
      </c>
      <c r="B83" s="97"/>
      <c r="C83" s="97"/>
      <c r="D83" s="99"/>
      <c r="E83" s="99"/>
      <c r="F83" s="85"/>
      <c r="G83" s="85"/>
      <c r="H83" s="84"/>
      <c r="I83" s="85"/>
      <c r="J83" s="85"/>
      <c r="K83" s="84"/>
      <c r="L83" s="85"/>
      <c r="M83" s="85"/>
      <c r="N83" s="84"/>
      <c r="O83" s="85"/>
      <c r="P83" s="85"/>
      <c r="Q83" s="84"/>
      <c r="R83" s="136"/>
    </row>
    <row r="84" spans="1:18" ht="24" customHeight="1">
      <c r="A84" s="84">
        <v>57</v>
      </c>
      <c r="B84" s="86" t="s">
        <v>482</v>
      </c>
      <c r="C84" s="137">
        <v>83</v>
      </c>
      <c r="D84" s="137">
        <v>0</v>
      </c>
      <c r="E84" s="137">
        <f>C84+D84</f>
        <v>83</v>
      </c>
      <c r="F84" s="137">
        <v>47</v>
      </c>
      <c r="G84" s="137">
        <v>0</v>
      </c>
      <c r="H84" s="138">
        <f>F84+G84</f>
        <v>47</v>
      </c>
      <c r="I84" s="137">
        <v>36</v>
      </c>
      <c r="J84" s="137">
        <v>0</v>
      </c>
      <c r="K84" s="138">
        <f>I84+J84</f>
        <v>36</v>
      </c>
      <c r="L84" s="137">
        <v>27</v>
      </c>
      <c r="M84" s="137">
        <v>0</v>
      </c>
      <c r="N84" s="138">
        <f>L84+M84</f>
        <v>27</v>
      </c>
      <c r="O84" s="137">
        <v>56</v>
      </c>
      <c r="P84" s="137">
        <v>0</v>
      </c>
      <c r="Q84" s="138">
        <f>O84+P84</f>
        <v>56</v>
      </c>
      <c r="R84" s="139" t="s">
        <v>562</v>
      </c>
    </row>
    <row r="85" spans="1:18" ht="24" customHeight="1">
      <c r="A85" s="257" t="s">
        <v>530</v>
      </c>
      <c r="B85" s="258"/>
      <c r="C85" s="140">
        <v>83</v>
      </c>
      <c r="D85" s="140">
        <v>0</v>
      </c>
      <c r="E85" s="140">
        <f>C85+D85</f>
        <v>83</v>
      </c>
      <c r="F85" s="140">
        <v>47</v>
      </c>
      <c r="G85" s="140">
        <v>0</v>
      </c>
      <c r="H85" s="141">
        <f>F85+G85</f>
        <v>47</v>
      </c>
      <c r="I85" s="140">
        <v>36</v>
      </c>
      <c r="J85" s="140">
        <v>0</v>
      </c>
      <c r="K85" s="141">
        <f>I85+J85</f>
        <v>36</v>
      </c>
      <c r="L85" s="140">
        <v>27</v>
      </c>
      <c r="M85" s="140">
        <v>0</v>
      </c>
      <c r="N85" s="141">
        <f>L85+M85</f>
        <v>27</v>
      </c>
      <c r="O85" s="140">
        <v>56</v>
      </c>
      <c r="P85" s="140">
        <v>0</v>
      </c>
      <c r="Q85" s="141">
        <f>O85+P85</f>
        <v>56</v>
      </c>
      <c r="R85" s="142"/>
    </row>
    <row r="86" spans="1:18" ht="24" customHeight="1">
      <c r="A86" s="96" t="s">
        <v>487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8"/>
    </row>
    <row r="87" spans="1:18" ht="24" customHeight="1">
      <c r="A87" s="88">
        <v>58</v>
      </c>
      <c r="B87" s="143" t="s">
        <v>483</v>
      </c>
      <c r="C87" s="85">
        <v>0</v>
      </c>
      <c r="D87" s="85">
        <v>25</v>
      </c>
      <c r="E87" s="85">
        <f>SUM(C87:D87)</f>
        <v>25</v>
      </c>
      <c r="F87" s="85">
        <v>0</v>
      </c>
      <c r="G87" s="85">
        <v>0</v>
      </c>
      <c r="H87" s="85">
        <v>0</v>
      </c>
      <c r="I87" s="85">
        <v>0</v>
      </c>
      <c r="J87" s="85">
        <v>25</v>
      </c>
      <c r="K87" s="85">
        <v>25</v>
      </c>
      <c r="L87" s="85">
        <v>0</v>
      </c>
      <c r="M87" s="85">
        <v>25</v>
      </c>
      <c r="N87" s="85">
        <v>0</v>
      </c>
      <c r="O87" s="85">
        <v>0</v>
      </c>
      <c r="P87" s="85">
        <v>0</v>
      </c>
      <c r="Q87" s="85">
        <v>0</v>
      </c>
      <c r="R87" s="91" t="s">
        <v>561</v>
      </c>
    </row>
    <row r="88" spans="1:18" ht="24" customHeight="1">
      <c r="A88" s="88">
        <v>59</v>
      </c>
      <c r="B88" s="143" t="s">
        <v>491</v>
      </c>
      <c r="C88" s="85">
        <v>74</v>
      </c>
      <c r="D88" s="85">
        <v>60</v>
      </c>
      <c r="E88" s="85">
        <f>SUM(C88:D88)</f>
        <v>134</v>
      </c>
      <c r="F88" s="85">
        <v>0</v>
      </c>
      <c r="G88" s="85">
        <v>0</v>
      </c>
      <c r="H88" s="85">
        <v>0</v>
      </c>
      <c r="I88" s="85">
        <v>57</v>
      </c>
      <c r="J88" s="85">
        <v>8</v>
      </c>
      <c r="K88" s="85">
        <v>65</v>
      </c>
      <c r="L88" s="110">
        <v>57</v>
      </c>
      <c r="M88" s="110">
        <v>8</v>
      </c>
      <c r="N88" s="110">
        <v>65</v>
      </c>
      <c r="O88" s="110">
        <v>0</v>
      </c>
      <c r="P88" s="110">
        <v>0</v>
      </c>
      <c r="Q88" s="110">
        <v>0</v>
      </c>
      <c r="R88" s="91" t="s">
        <v>561</v>
      </c>
    </row>
    <row r="89" spans="1:18" ht="20.25">
      <c r="A89" s="88">
        <v>60</v>
      </c>
      <c r="B89" s="143" t="s">
        <v>496</v>
      </c>
      <c r="C89" s="85">
        <v>57</v>
      </c>
      <c r="D89" s="85">
        <v>8</v>
      </c>
      <c r="E89" s="85">
        <f>SUM(C89:D89)</f>
        <v>65</v>
      </c>
      <c r="F89" s="85">
        <v>48</v>
      </c>
      <c r="G89" s="85">
        <v>42</v>
      </c>
      <c r="H89" s="85">
        <v>90</v>
      </c>
      <c r="I89" s="85">
        <v>26</v>
      </c>
      <c r="J89" s="85">
        <v>18</v>
      </c>
      <c r="K89" s="85">
        <v>44</v>
      </c>
      <c r="L89" s="85">
        <v>18</v>
      </c>
      <c r="M89" s="85">
        <v>13</v>
      </c>
      <c r="N89" s="85">
        <v>31</v>
      </c>
      <c r="O89" s="85">
        <v>56</v>
      </c>
      <c r="P89" s="85">
        <v>47</v>
      </c>
      <c r="Q89" s="85">
        <v>103</v>
      </c>
      <c r="R89" s="91" t="s">
        <v>563</v>
      </c>
    </row>
    <row r="90" spans="1:18" ht="20.25">
      <c r="A90" s="282" t="s">
        <v>531</v>
      </c>
      <c r="B90" s="283"/>
      <c r="C90" s="92">
        <f aca="true" t="shared" si="26" ref="C90:M90">SUM(C87:C89)</f>
        <v>131</v>
      </c>
      <c r="D90" s="92">
        <f t="shared" si="26"/>
        <v>93</v>
      </c>
      <c r="E90" s="92">
        <f t="shared" si="26"/>
        <v>224</v>
      </c>
      <c r="F90" s="92">
        <f t="shared" si="26"/>
        <v>48</v>
      </c>
      <c r="G90" s="92">
        <f t="shared" si="26"/>
        <v>42</v>
      </c>
      <c r="H90" s="92">
        <f t="shared" si="26"/>
        <v>90</v>
      </c>
      <c r="I90" s="92">
        <f t="shared" si="26"/>
        <v>83</v>
      </c>
      <c r="J90" s="92">
        <f t="shared" si="26"/>
        <v>51</v>
      </c>
      <c r="K90" s="92">
        <f t="shared" si="26"/>
        <v>134</v>
      </c>
      <c r="L90" s="92">
        <f t="shared" si="26"/>
        <v>75</v>
      </c>
      <c r="M90" s="92">
        <f t="shared" si="26"/>
        <v>46</v>
      </c>
      <c r="N90" s="92">
        <v>121</v>
      </c>
      <c r="O90" s="92">
        <f>SUM(O87:O89)</f>
        <v>56</v>
      </c>
      <c r="P90" s="92">
        <f>SUM(P87:P89)</f>
        <v>47</v>
      </c>
      <c r="Q90" s="92">
        <f>SUM(Q87:Q89)</f>
        <v>103</v>
      </c>
      <c r="R90" s="101"/>
    </row>
    <row r="91" spans="1:18" ht="20.25">
      <c r="A91" s="96" t="s">
        <v>514</v>
      </c>
      <c r="B91" s="97"/>
      <c r="C91" s="97"/>
      <c r="D91" s="85"/>
      <c r="E91" s="85"/>
      <c r="F91" s="85"/>
      <c r="G91" s="85"/>
      <c r="H91" s="85"/>
      <c r="I91" s="85"/>
      <c r="J91" s="85"/>
      <c r="K91" s="85"/>
      <c r="L91" s="110"/>
      <c r="M91" s="110"/>
      <c r="N91" s="110"/>
      <c r="O91" s="110"/>
      <c r="P91" s="110"/>
      <c r="Q91" s="110"/>
      <c r="R91" s="91"/>
    </row>
    <row r="92" spans="1:18" ht="20.25">
      <c r="A92" s="84">
        <v>61</v>
      </c>
      <c r="B92" s="86" t="s">
        <v>504</v>
      </c>
      <c r="C92" s="84">
        <v>12</v>
      </c>
      <c r="D92" s="84">
        <v>14</v>
      </c>
      <c r="E92" s="84">
        <f>SUM(C92:D92)</f>
        <v>26</v>
      </c>
      <c r="F92" s="84">
        <v>7</v>
      </c>
      <c r="G92" s="84">
        <v>3</v>
      </c>
      <c r="H92" s="84">
        <f>SUM(F92:G92)</f>
        <v>10</v>
      </c>
      <c r="I92" s="84">
        <v>5</v>
      </c>
      <c r="J92" s="84">
        <v>11</v>
      </c>
      <c r="K92" s="84">
        <f>SUM(I92:J92)</f>
        <v>16</v>
      </c>
      <c r="L92" s="84">
        <v>5</v>
      </c>
      <c r="M92" s="84">
        <v>8</v>
      </c>
      <c r="N92" s="84">
        <f>SUM(L92:M92)</f>
        <v>13</v>
      </c>
      <c r="O92" s="84">
        <v>7</v>
      </c>
      <c r="P92" s="84">
        <v>6</v>
      </c>
      <c r="Q92" s="84">
        <f>SUM(O92:P92)</f>
        <v>13</v>
      </c>
      <c r="R92" s="83" t="s">
        <v>688</v>
      </c>
    </row>
    <row r="93" spans="1:18" ht="20.25">
      <c r="A93" s="84">
        <v>62</v>
      </c>
      <c r="B93" s="86" t="s">
        <v>522</v>
      </c>
      <c r="C93" s="84">
        <v>35</v>
      </c>
      <c r="D93" s="84">
        <v>27</v>
      </c>
      <c r="E93" s="84">
        <f>SUM(C93:D93)</f>
        <v>62</v>
      </c>
      <c r="F93" s="84">
        <v>19</v>
      </c>
      <c r="G93" s="84">
        <v>24</v>
      </c>
      <c r="H93" s="84">
        <f>SUM(F93:G93)</f>
        <v>43</v>
      </c>
      <c r="I93" s="84">
        <v>16</v>
      </c>
      <c r="J93" s="84">
        <v>3</v>
      </c>
      <c r="K93" s="84">
        <f>SUM(I93:J93)</f>
        <v>19</v>
      </c>
      <c r="L93" s="84">
        <v>11</v>
      </c>
      <c r="M93" s="84">
        <v>2</v>
      </c>
      <c r="N93" s="84">
        <f>SUM(L93:M93)</f>
        <v>13</v>
      </c>
      <c r="O93" s="84">
        <v>24</v>
      </c>
      <c r="P93" s="84">
        <v>25</v>
      </c>
      <c r="Q93" s="84">
        <f>SUM(O93:P93)</f>
        <v>49</v>
      </c>
      <c r="R93" s="83" t="s">
        <v>688</v>
      </c>
    </row>
    <row r="94" spans="1:18" ht="20.25">
      <c r="A94" s="257" t="s">
        <v>532</v>
      </c>
      <c r="B94" s="258"/>
      <c r="C94" s="92">
        <f>SUM(C92:C93)</f>
        <v>47</v>
      </c>
      <c r="D94" s="92">
        <f aca="true" t="shared" si="27" ref="D94:Q94">SUM(D92:D93)</f>
        <v>41</v>
      </c>
      <c r="E94" s="92">
        <f t="shared" si="27"/>
        <v>88</v>
      </c>
      <c r="F94" s="92">
        <f t="shared" si="27"/>
        <v>26</v>
      </c>
      <c r="G94" s="92">
        <f t="shared" si="27"/>
        <v>27</v>
      </c>
      <c r="H94" s="92">
        <f t="shared" si="27"/>
        <v>53</v>
      </c>
      <c r="I94" s="92">
        <f t="shared" si="27"/>
        <v>21</v>
      </c>
      <c r="J94" s="92">
        <f t="shared" si="27"/>
        <v>14</v>
      </c>
      <c r="K94" s="92">
        <f t="shared" si="27"/>
        <v>35</v>
      </c>
      <c r="L94" s="92">
        <f t="shared" si="27"/>
        <v>16</v>
      </c>
      <c r="M94" s="92">
        <f t="shared" si="27"/>
        <v>10</v>
      </c>
      <c r="N94" s="92">
        <f t="shared" si="27"/>
        <v>26</v>
      </c>
      <c r="O94" s="92">
        <f t="shared" si="27"/>
        <v>31</v>
      </c>
      <c r="P94" s="92">
        <f t="shared" si="27"/>
        <v>31</v>
      </c>
      <c r="Q94" s="92">
        <f t="shared" si="27"/>
        <v>62</v>
      </c>
      <c r="R94" s="87"/>
    </row>
    <row r="95" spans="1:18" ht="20.25">
      <c r="A95" s="257" t="s">
        <v>533</v>
      </c>
      <c r="B95" s="258"/>
      <c r="C95" s="14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3"/>
    </row>
    <row r="96" spans="4:18" ht="20.25"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3"/>
    </row>
    <row r="97" spans="4:18" ht="20.25"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20.25">
      <c r="A98" s="81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87"/>
    </row>
  </sheetData>
  <sheetProtection/>
  <mergeCells count="38">
    <mergeCell ref="A76:B76"/>
    <mergeCell ref="A90:B90"/>
    <mergeCell ref="A82:B82"/>
    <mergeCell ref="A95:B95"/>
    <mergeCell ref="A85:B85"/>
    <mergeCell ref="A94:B94"/>
    <mergeCell ref="A33:R33"/>
    <mergeCell ref="A15:R15"/>
    <mergeCell ref="A7:R7"/>
    <mergeCell ref="A4:A6"/>
    <mergeCell ref="B4:B6"/>
    <mergeCell ref="C4:D4"/>
    <mergeCell ref="F5:G5"/>
    <mergeCell ref="A14:B14"/>
    <mergeCell ref="A32:B32"/>
    <mergeCell ref="K5:K6"/>
    <mergeCell ref="A1:R1"/>
    <mergeCell ref="A2:R2"/>
    <mergeCell ref="H5:H6"/>
    <mergeCell ref="I5:J5"/>
    <mergeCell ref="D5:D6"/>
    <mergeCell ref="R4:R6"/>
    <mergeCell ref="O5:P5"/>
    <mergeCell ref="E4:E6"/>
    <mergeCell ref="F4:K4"/>
    <mergeCell ref="L4:Q4"/>
    <mergeCell ref="L5:M5"/>
    <mergeCell ref="N5:N6"/>
    <mergeCell ref="C5:C6"/>
    <mergeCell ref="A24:R24"/>
    <mergeCell ref="A23:B23"/>
    <mergeCell ref="Q5:Q6"/>
    <mergeCell ref="A46:B46"/>
    <mergeCell ref="A56:B56"/>
    <mergeCell ref="A62:B62"/>
    <mergeCell ref="A69:B69"/>
    <mergeCell ref="A40:B40"/>
    <mergeCell ref="A41:R4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0"/>
  <sheetViews>
    <sheetView zoomScalePageLayoutView="0" workbookViewId="0" topLeftCell="A1">
      <pane ySplit="6" topLeftCell="A17" activePane="bottomLeft" state="frozen"/>
      <selection pane="topLeft" activeCell="A1" sqref="A1"/>
      <selection pane="bottomLeft" activeCell="C23" sqref="C23:Q23"/>
    </sheetView>
  </sheetViews>
  <sheetFormatPr defaultColWidth="9.140625" defaultRowHeight="12.75"/>
  <cols>
    <col min="1" max="1" width="4.57421875" style="225" customWidth="1"/>
    <col min="2" max="2" width="26.57421875" style="80" customWidth="1"/>
    <col min="3" max="3" width="6.00390625" style="80" customWidth="1"/>
    <col min="4" max="4" width="5.57421875" style="80" customWidth="1"/>
    <col min="5" max="5" width="7.28125" style="80" customWidth="1"/>
    <col min="6" max="6" width="7.421875" style="80" customWidth="1"/>
    <col min="7" max="11" width="6.00390625" style="80" customWidth="1"/>
    <col min="12" max="12" width="6.8515625" style="80" customWidth="1"/>
    <col min="13" max="17" width="6.00390625" style="80" customWidth="1"/>
    <col min="18" max="16384" width="9.140625" style="80" customWidth="1"/>
  </cols>
  <sheetData>
    <row r="1" spans="1:17" ht="23.25">
      <c r="A1" s="297" t="s">
        <v>564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ht="23.25">
      <c r="A2" s="298" t="s">
        <v>557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17" ht="23.2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9" ht="27" customHeight="1">
      <c r="A4" s="299" t="s">
        <v>0</v>
      </c>
      <c r="B4" s="299" t="s">
        <v>1</v>
      </c>
      <c r="C4" s="300" t="s">
        <v>546</v>
      </c>
      <c r="D4" s="300"/>
      <c r="E4" s="299" t="s">
        <v>3</v>
      </c>
      <c r="F4" s="302" t="s">
        <v>547</v>
      </c>
      <c r="G4" s="303"/>
      <c r="H4" s="303"/>
      <c r="I4" s="303"/>
      <c r="J4" s="303"/>
      <c r="K4" s="303"/>
      <c r="L4" s="303"/>
      <c r="M4" s="302" t="s">
        <v>548</v>
      </c>
      <c r="N4" s="303"/>
      <c r="O4" s="303"/>
      <c r="P4" s="303"/>
      <c r="Q4" s="304"/>
      <c r="R4" s="291" t="s">
        <v>70</v>
      </c>
      <c r="S4" s="128"/>
    </row>
    <row r="5" spans="1:19" ht="23.25">
      <c r="A5" s="299"/>
      <c r="B5" s="299"/>
      <c r="C5" s="301" t="s">
        <v>6</v>
      </c>
      <c r="D5" s="301" t="s">
        <v>7</v>
      </c>
      <c r="E5" s="299"/>
      <c r="F5" s="301" t="s">
        <v>549</v>
      </c>
      <c r="G5" s="301" t="s">
        <v>550</v>
      </c>
      <c r="H5" s="301" t="s">
        <v>551</v>
      </c>
      <c r="I5" s="301" t="s">
        <v>552</v>
      </c>
      <c r="J5" s="301" t="s">
        <v>544</v>
      </c>
      <c r="K5" s="301" t="s">
        <v>553</v>
      </c>
      <c r="L5" s="301" t="s">
        <v>3</v>
      </c>
      <c r="M5" s="301" t="s">
        <v>545</v>
      </c>
      <c r="N5" s="301" t="s">
        <v>116</v>
      </c>
      <c r="O5" s="301" t="s">
        <v>147</v>
      </c>
      <c r="P5" s="301" t="s">
        <v>554</v>
      </c>
      <c r="Q5" s="301" t="s">
        <v>3</v>
      </c>
      <c r="R5" s="291"/>
      <c r="S5" s="128"/>
    </row>
    <row r="6" spans="1:19" ht="23.25">
      <c r="A6" s="299"/>
      <c r="B6" s="299"/>
      <c r="C6" s="301"/>
      <c r="D6" s="301"/>
      <c r="E6" s="299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291"/>
      <c r="S6" s="128"/>
    </row>
    <row r="7" spans="1:19" ht="24" customHeight="1">
      <c r="A7" s="289" t="s">
        <v>12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2"/>
      <c r="S7" s="128"/>
    </row>
    <row r="8" spans="1:19" ht="24" customHeight="1">
      <c r="A8" s="150">
        <v>1</v>
      </c>
      <c r="B8" s="196" t="s">
        <v>568</v>
      </c>
      <c r="C8" s="150">
        <v>63</v>
      </c>
      <c r="D8" s="150">
        <v>27</v>
      </c>
      <c r="E8" s="150">
        <f aca="true" t="shared" si="0" ref="E8:E13">SUM(C8:D8)</f>
        <v>90</v>
      </c>
      <c r="F8" s="150">
        <v>21</v>
      </c>
      <c r="G8" s="150">
        <v>5</v>
      </c>
      <c r="H8" s="150">
        <f aca="true" t="shared" si="1" ref="H8:H13">SUM(F8:G8)</f>
        <v>26</v>
      </c>
      <c r="I8" s="150">
        <v>42</v>
      </c>
      <c r="J8" s="150">
        <v>22</v>
      </c>
      <c r="K8" s="150">
        <f aca="true" t="shared" si="2" ref="K8:K13">SUM(I8:J8)</f>
        <v>64</v>
      </c>
      <c r="L8" s="150">
        <v>25</v>
      </c>
      <c r="M8" s="150">
        <v>20</v>
      </c>
      <c r="N8" s="150">
        <f aca="true" t="shared" si="3" ref="N8:N13">SUM(L8:M8)</f>
        <v>45</v>
      </c>
      <c r="O8" s="150">
        <v>33</v>
      </c>
      <c r="P8" s="150">
        <v>12</v>
      </c>
      <c r="Q8" s="150">
        <f aca="true" t="shared" si="4" ref="Q8:Q13">SUM(O8:P8)</f>
        <v>45</v>
      </c>
      <c r="R8" s="151"/>
      <c r="S8" s="128" t="s">
        <v>569</v>
      </c>
    </row>
    <row r="9" spans="1:19" ht="24" customHeight="1">
      <c r="A9" s="150">
        <v>2</v>
      </c>
      <c r="B9" s="196" t="s">
        <v>570</v>
      </c>
      <c r="C9" s="150">
        <v>23</v>
      </c>
      <c r="D9" s="150">
        <v>14</v>
      </c>
      <c r="E9" s="150">
        <f t="shared" si="0"/>
        <v>37</v>
      </c>
      <c r="F9" s="150">
        <v>2</v>
      </c>
      <c r="G9" s="150">
        <v>2</v>
      </c>
      <c r="H9" s="150">
        <f t="shared" si="1"/>
        <v>4</v>
      </c>
      <c r="I9" s="150">
        <v>21</v>
      </c>
      <c r="J9" s="150">
        <v>12</v>
      </c>
      <c r="K9" s="150">
        <f t="shared" si="2"/>
        <v>33</v>
      </c>
      <c r="L9" s="150">
        <v>17</v>
      </c>
      <c r="M9" s="150">
        <v>8</v>
      </c>
      <c r="N9" s="150">
        <f t="shared" si="3"/>
        <v>25</v>
      </c>
      <c r="O9" s="150">
        <v>7</v>
      </c>
      <c r="P9" s="150">
        <v>5</v>
      </c>
      <c r="Q9" s="150">
        <f t="shared" si="4"/>
        <v>12</v>
      </c>
      <c r="R9" s="151"/>
      <c r="S9" s="128"/>
    </row>
    <row r="10" spans="1:19" ht="24" customHeight="1">
      <c r="A10" s="150">
        <v>3</v>
      </c>
      <c r="B10" s="149" t="s">
        <v>542</v>
      </c>
      <c r="C10" s="150">
        <v>13</v>
      </c>
      <c r="D10" s="150">
        <v>23</v>
      </c>
      <c r="E10" s="150">
        <f>SUM(C10:D10)</f>
        <v>36</v>
      </c>
      <c r="F10" s="150">
        <v>0</v>
      </c>
      <c r="G10" s="150">
        <v>8</v>
      </c>
      <c r="H10" s="150">
        <f t="shared" si="1"/>
        <v>8</v>
      </c>
      <c r="I10" s="150">
        <v>13</v>
      </c>
      <c r="J10" s="150">
        <v>15</v>
      </c>
      <c r="K10" s="150">
        <f t="shared" si="2"/>
        <v>28</v>
      </c>
      <c r="L10" s="150">
        <v>5</v>
      </c>
      <c r="M10" s="150">
        <v>5</v>
      </c>
      <c r="N10" s="150">
        <f t="shared" si="3"/>
        <v>10</v>
      </c>
      <c r="O10" s="150">
        <v>8</v>
      </c>
      <c r="P10" s="150">
        <v>18</v>
      </c>
      <c r="Q10" s="150">
        <f t="shared" si="4"/>
        <v>26</v>
      </c>
      <c r="R10" s="151"/>
      <c r="S10" s="128" t="s">
        <v>571</v>
      </c>
    </row>
    <row r="11" spans="1:19" ht="24" customHeight="1">
      <c r="A11" s="150">
        <v>4</v>
      </c>
      <c r="B11" s="149" t="s">
        <v>539</v>
      </c>
      <c r="C11" s="150">
        <v>101</v>
      </c>
      <c r="D11" s="150">
        <v>29</v>
      </c>
      <c r="E11" s="150">
        <f t="shared" si="0"/>
        <v>130</v>
      </c>
      <c r="F11" s="150">
        <v>18</v>
      </c>
      <c r="G11" s="150">
        <v>0</v>
      </c>
      <c r="H11" s="150">
        <f t="shared" si="1"/>
        <v>18</v>
      </c>
      <c r="I11" s="150">
        <v>84</v>
      </c>
      <c r="J11" s="150">
        <v>28</v>
      </c>
      <c r="K11" s="150">
        <f t="shared" si="2"/>
        <v>112</v>
      </c>
      <c r="L11" s="150"/>
      <c r="M11" s="150"/>
      <c r="N11" s="150">
        <f t="shared" si="3"/>
        <v>0</v>
      </c>
      <c r="O11" s="150"/>
      <c r="P11" s="150"/>
      <c r="Q11" s="150">
        <f t="shared" si="4"/>
        <v>0</v>
      </c>
      <c r="R11" s="151"/>
      <c r="S11" s="128"/>
    </row>
    <row r="12" spans="1:19" ht="24" customHeight="1">
      <c r="A12" s="150">
        <v>5</v>
      </c>
      <c r="B12" s="149" t="s">
        <v>543</v>
      </c>
      <c r="C12" s="150">
        <v>193</v>
      </c>
      <c r="D12" s="150">
        <v>107</v>
      </c>
      <c r="E12" s="150">
        <f t="shared" si="0"/>
        <v>300</v>
      </c>
      <c r="F12" s="150">
        <v>110</v>
      </c>
      <c r="G12" s="150">
        <v>50</v>
      </c>
      <c r="H12" s="150">
        <f t="shared" si="1"/>
        <v>160</v>
      </c>
      <c r="I12" s="150">
        <v>82</v>
      </c>
      <c r="J12" s="150">
        <v>58</v>
      </c>
      <c r="K12" s="150">
        <f t="shared" si="2"/>
        <v>140</v>
      </c>
      <c r="L12" s="150"/>
      <c r="M12" s="150"/>
      <c r="N12" s="150">
        <f t="shared" si="3"/>
        <v>0</v>
      </c>
      <c r="O12" s="150"/>
      <c r="P12" s="150"/>
      <c r="Q12" s="150">
        <f t="shared" si="4"/>
        <v>0</v>
      </c>
      <c r="R12" s="151"/>
      <c r="S12" s="128" t="s">
        <v>572</v>
      </c>
    </row>
    <row r="13" spans="1:19" ht="24" customHeight="1">
      <c r="A13" s="150">
        <v>6</v>
      </c>
      <c r="B13" s="149" t="s">
        <v>540</v>
      </c>
      <c r="C13" s="150">
        <v>68</v>
      </c>
      <c r="D13" s="150">
        <v>54</v>
      </c>
      <c r="E13" s="150">
        <f t="shared" si="0"/>
        <v>122</v>
      </c>
      <c r="F13" s="150">
        <v>18</v>
      </c>
      <c r="G13" s="150">
        <v>13</v>
      </c>
      <c r="H13" s="150">
        <f t="shared" si="1"/>
        <v>31</v>
      </c>
      <c r="I13" s="150">
        <v>51</v>
      </c>
      <c r="J13" s="150">
        <v>40</v>
      </c>
      <c r="K13" s="150">
        <f t="shared" si="2"/>
        <v>91</v>
      </c>
      <c r="L13" s="150"/>
      <c r="M13" s="150"/>
      <c r="N13" s="150">
        <f t="shared" si="3"/>
        <v>0</v>
      </c>
      <c r="O13" s="150"/>
      <c r="P13" s="150"/>
      <c r="Q13" s="197">
        <f t="shared" si="4"/>
        <v>0</v>
      </c>
      <c r="R13" s="151"/>
      <c r="S13" s="128" t="s">
        <v>572</v>
      </c>
    </row>
    <row r="14" spans="1:19" ht="24" customHeight="1">
      <c r="A14" s="287" t="s">
        <v>71</v>
      </c>
      <c r="B14" s="288"/>
      <c r="C14" s="152">
        <f>SUM(C8:C13)</f>
        <v>461</v>
      </c>
      <c r="D14" s="152">
        <f>SUM(D8:D13)</f>
        <v>254</v>
      </c>
      <c r="E14" s="152">
        <f>SUM(E8:E13)</f>
        <v>715</v>
      </c>
      <c r="F14" s="152">
        <f aca="true" t="shared" si="5" ref="F14:Q14">SUM(F8:F13)</f>
        <v>169</v>
      </c>
      <c r="G14" s="152">
        <f t="shared" si="5"/>
        <v>78</v>
      </c>
      <c r="H14" s="152">
        <f t="shared" si="5"/>
        <v>247</v>
      </c>
      <c r="I14" s="152">
        <f t="shared" si="5"/>
        <v>293</v>
      </c>
      <c r="J14" s="152">
        <f t="shared" si="5"/>
        <v>175</v>
      </c>
      <c r="K14" s="152">
        <f t="shared" si="5"/>
        <v>468</v>
      </c>
      <c r="L14" s="152">
        <f t="shared" si="5"/>
        <v>47</v>
      </c>
      <c r="M14" s="152">
        <f t="shared" si="5"/>
        <v>33</v>
      </c>
      <c r="N14" s="152">
        <f t="shared" si="5"/>
        <v>80</v>
      </c>
      <c r="O14" s="152">
        <f t="shared" si="5"/>
        <v>48</v>
      </c>
      <c r="P14" s="152">
        <f t="shared" si="5"/>
        <v>35</v>
      </c>
      <c r="Q14" s="198">
        <f t="shared" si="5"/>
        <v>83</v>
      </c>
      <c r="R14" s="152"/>
      <c r="S14" s="128"/>
    </row>
    <row r="15" spans="1:19" ht="24" customHeight="1">
      <c r="A15" s="293" t="s">
        <v>105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149"/>
      <c r="S15" s="128"/>
    </row>
    <row r="16" spans="1:19" ht="24" customHeight="1">
      <c r="A16" s="147">
        <v>7</v>
      </c>
      <c r="B16" s="238" t="s">
        <v>94</v>
      </c>
      <c r="C16" s="240">
        <v>2</v>
      </c>
      <c r="D16" s="240">
        <v>0</v>
      </c>
      <c r="E16" s="241">
        <v>2</v>
      </c>
      <c r="F16" s="242">
        <v>0</v>
      </c>
      <c r="G16" s="242">
        <v>0</v>
      </c>
      <c r="H16" s="242">
        <v>0</v>
      </c>
      <c r="I16" s="242">
        <v>1</v>
      </c>
      <c r="J16" s="242">
        <v>0</v>
      </c>
      <c r="K16" s="242">
        <v>1</v>
      </c>
      <c r="L16" s="241">
        <v>2</v>
      </c>
      <c r="M16" s="242">
        <v>0</v>
      </c>
      <c r="N16" s="242">
        <v>0</v>
      </c>
      <c r="O16" s="242">
        <v>2</v>
      </c>
      <c r="P16" s="242">
        <v>0</v>
      </c>
      <c r="Q16" s="241">
        <v>2</v>
      </c>
      <c r="R16" s="149"/>
      <c r="S16" s="128"/>
    </row>
    <row r="17" spans="1:19" ht="24" customHeight="1">
      <c r="A17" s="147">
        <v>8</v>
      </c>
      <c r="B17" s="238" t="s">
        <v>90</v>
      </c>
      <c r="C17" s="240">
        <v>2</v>
      </c>
      <c r="D17" s="240">
        <v>0</v>
      </c>
      <c r="E17" s="241">
        <v>2</v>
      </c>
      <c r="F17" s="242">
        <v>0</v>
      </c>
      <c r="G17" s="242">
        <v>0</v>
      </c>
      <c r="H17" s="242">
        <v>0</v>
      </c>
      <c r="I17" s="242">
        <v>1</v>
      </c>
      <c r="J17" s="242">
        <v>0</v>
      </c>
      <c r="K17" s="242">
        <v>1</v>
      </c>
      <c r="L17" s="241">
        <v>2</v>
      </c>
      <c r="M17" s="242">
        <v>0</v>
      </c>
      <c r="N17" s="242">
        <v>1</v>
      </c>
      <c r="O17" s="242">
        <v>1</v>
      </c>
      <c r="P17" s="242">
        <v>0</v>
      </c>
      <c r="Q17" s="241">
        <v>2</v>
      </c>
      <c r="R17" s="149"/>
      <c r="S17" s="128"/>
    </row>
    <row r="18" spans="1:19" ht="24" customHeight="1">
      <c r="A18" s="147">
        <v>9</v>
      </c>
      <c r="B18" s="238" t="s">
        <v>85</v>
      </c>
      <c r="C18" s="242">
        <v>1</v>
      </c>
      <c r="D18" s="242">
        <v>1</v>
      </c>
      <c r="E18" s="241">
        <v>2</v>
      </c>
      <c r="F18" s="242">
        <v>0</v>
      </c>
      <c r="G18" s="242">
        <v>0</v>
      </c>
      <c r="H18" s="242">
        <v>0</v>
      </c>
      <c r="I18" s="242">
        <v>1</v>
      </c>
      <c r="J18" s="242">
        <v>1</v>
      </c>
      <c r="K18" s="242">
        <v>0</v>
      </c>
      <c r="L18" s="241">
        <v>2</v>
      </c>
      <c r="M18" s="242">
        <v>0</v>
      </c>
      <c r="N18" s="242">
        <v>0</v>
      </c>
      <c r="O18" s="242">
        <v>2</v>
      </c>
      <c r="P18" s="242">
        <v>0</v>
      </c>
      <c r="Q18" s="241">
        <v>2</v>
      </c>
      <c r="R18" s="149"/>
      <c r="S18" s="128"/>
    </row>
    <row r="19" spans="1:19" ht="24" customHeight="1">
      <c r="A19" s="147">
        <v>10</v>
      </c>
      <c r="B19" s="238" t="s">
        <v>100</v>
      </c>
      <c r="C19" s="240">
        <v>3</v>
      </c>
      <c r="D19" s="240">
        <v>0</v>
      </c>
      <c r="E19" s="241">
        <v>3</v>
      </c>
      <c r="F19" s="242">
        <v>0</v>
      </c>
      <c r="G19" s="242">
        <v>0</v>
      </c>
      <c r="H19" s="242">
        <v>0</v>
      </c>
      <c r="I19" s="242">
        <v>1</v>
      </c>
      <c r="J19" s="242">
        <v>2</v>
      </c>
      <c r="K19" s="242">
        <v>0</v>
      </c>
      <c r="L19" s="241">
        <v>3</v>
      </c>
      <c r="M19" s="242">
        <v>0</v>
      </c>
      <c r="N19" s="242">
        <v>0</v>
      </c>
      <c r="O19" s="242">
        <v>3</v>
      </c>
      <c r="P19" s="242">
        <v>0</v>
      </c>
      <c r="Q19" s="243">
        <v>3</v>
      </c>
      <c r="R19" s="149"/>
      <c r="S19" s="128"/>
    </row>
    <row r="20" spans="1:19" ht="24" customHeight="1">
      <c r="A20" s="147">
        <v>11</v>
      </c>
      <c r="B20" s="238" t="s">
        <v>73</v>
      </c>
      <c r="C20" s="240">
        <v>2</v>
      </c>
      <c r="D20" s="240">
        <v>2</v>
      </c>
      <c r="E20" s="241">
        <v>4</v>
      </c>
      <c r="F20" s="242">
        <v>0</v>
      </c>
      <c r="G20" s="242">
        <v>3</v>
      </c>
      <c r="H20" s="242">
        <v>0</v>
      </c>
      <c r="I20" s="242">
        <v>0</v>
      </c>
      <c r="J20" s="242">
        <v>1</v>
      </c>
      <c r="K20" s="242">
        <v>0</v>
      </c>
      <c r="L20" s="241">
        <v>4</v>
      </c>
      <c r="M20" s="242">
        <v>0</v>
      </c>
      <c r="N20" s="242">
        <v>0</v>
      </c>
      <c r="O20" s="242">
        <v>2</v>
      </c>
      <c r="P20" s="231">
        <v>2</v>
      </c>
      <c r="Q20" s="241">
        <v>4</v>
      </c>
      <c r="R20" s="149"/>
      <c r="S20" s="128"/>
    </row>
    <row r="21" spans="1:19" ht="24" customHeight="1">
      <c r="A21" s="147"/>
      <c r="B21" s="238" t="s">
        <v>80</v>
      </c>
      <c r="C21" s="240">
        <v>2</v>
      </c>
      <c r="D21" s="240">
        <v>1</v>
      </c>
      <c r="E21" s="241">
        <v>3</v>
      </c>
      <c r="F21" s="242">
        <v>0</v>
      </c>
      <c r="G21" s="242">
        <v>0</v>
      </c>
      <c r="H21" s="242">
        <v>1</v>
      </c>
      <c r="I21" s="242">
        <v>2</v>
      </c>
      <c r="J21" s="242">
        <v>0</v>
      </c>
      <c r="K21" s="242">
        <v>0</v>
      </c>
      <c r="L21" s="241">
        <v>3</v>
      </c>
      <c r="M21" s="242">
        <v>0</v>
      </c>
      <c r="N21" s="242">
        <v>0</v>
      </c>
      <c r="O21" s="242">
        <v>2</v>
      </c>
      <c r="P21" s="231">
        <v>1</v>
      </c>
      <c r="Q21" s="241">
        <v>3</v>
      </c>
      <c r="R21" s="149"/>
      <c r="S21" s="128"/>
    </row>
    <row r="22" spans="1:19" ht="24" customHeight="1">
      <c r="A22" s="147">
        <v>12</v>
      </c>
      <c r="B22" s="239" t="s">
        <v>691</v>
      </c>
      <c r="C22" s="240">
        <v>1</v>
      </c>
      <c r="D22" s="240">
        <v>3</v>
      </c>
      <c r="E22" s="244">
        <v>4</v>
      </c>
      <c r="F22" s="240">
        <v>0</v>
      </c>
      <c r="G22" s="240">
        <v>1</v>
      </c>
      <c r="H22" s="240">
        <v>1</v>
      </c>
      <c r="I22" s="240">
        <v>2</v>
      </c>
      <c r="J22" s="240">
        <v>0</v>
      </c>
      <c r="K22" s="240">
        <v>0</v>
      </c>
      <c r="L22" s="244">
        <v>4</v>
      </c>
      <c r="M22" s="240">
        <v>0</v>
      </c>
      <c r="N22" s="240">
        <v>0</v>
      </c>
      <c r="O22" s="240">
        <v>3</v>
      </c>
      <c r="P22" s="231">
        <v>1</v>
      </c>
      <c r="Q22" s="244">
        <v>4</v>
      </c>
      <c r="R22" s="149"/>
      <c r="S22" s="128"/>
    </row>
    <row r="23" spans="1:19" ht="24" customHeight="1">
      <c r="A23" s="300" t="s">
        <v>106</v>
      </c>
      <c r="B23" s="300"/>
      <c r="C23" s="152">
        <f>SUM(C16:C22)</f>
        <v>13</v>
      </c>
      <c r="D23" s="152">
        <f aca="true" t="shared" si="6" ref="D23:Q23">SUM(D16:D22)</f>
        <v>7</v>
      </c>
      <c r="E23" s="152">
        <f t="shared" si="6"/>
        <v>20</v>
      </c>
      <c r="F23" s="152">
        <f t="shared" si="6"/>
        <v>0</v>
      </c>
      <c r="G23" s="152">
        <f t="shared" si="6"/>
        <v>4</v>
      </c>
      <c r="H23" s="152">
        <f t="shared" si="6"/>
        <v>2</v>
      </c>
      <c r="I23" s="152">
        <f t="shared" si="6"/>
        <v>8</v>
      </c>
      <c r="J23" s="152">
        <f t="shared" si="6"/>
        <v>4</v>
      </c>
      <c r="K23" s="152">
        <f t="shared" si="6"/>
        <v>2</v>
      </c>
      <c r="L23" s="152">
        <f t="shared" si="6"/>
        <v>20</v>
      </c>
      <c r="M23" s="152">
        <f t="shared" si="6"/>
        <v>0</v>
      </c>
      <c r="N23" s="152">
        <f t="shared" si="6"/>
        <v>1</v>
      </c>
      <c r="O23" s="152">
        <f t="shared" si="6"/>
        <v>15</v>
      </c>
      <c r="P23" s="152">
        <f t="shared" si="6"/>
        <v>4</v>
      </c>
      <c r="Q23" s="152">
        <f t="shared" si="6"/>
        <v>20</v>
      </c>
      <c r="R23" s="149"/>
      <c r="S23" s="128"/>
    </row>
    <row r="24" spans="1:19" ht="24" customHeight="1">
      <c r="A24" s="295" t="s">
        <v>111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149"/>
      <c r="S24" s="128"/>
    </row>
    <row r="25" spans="1:19" ht="24" customHeight="1">
      <c r="A25" s="199">
        <v>13</v>
      </c>
      <c r="B25" s="200" t="s">
        <v>107</v>
      </c>
      <c r="C25" s="150">
        <v>1</v>
      </c>
      <c r="D25" s="150">
        <v>1</v>
      </c>
      <c r="E25" s="150">
        <f aca="true" t="shared" si="7" ref="E25:E30">SUM(C25:D25)</f>
        <v>2</v>
      </c>
      <c r="F25" s="149">
        <v>0</v>
      </c>
      <c r="G25" s="150">
        <v>0</v>
      </c>
      <c r="H25" s="199">
        <v>0</v>
      </c>
      <c r="I25" s="150">
        <v>2</v>
      </c>
      <c r="J25" s="150">
        <v>0</v>
      </c>
      <c r="K25" s="199">
        <v>0</v>
      </c>
      <c r="L25" s="150">
        <f aca="true" t="shared" si="8" ref="L25:L30">SUM(F25:K25)</f>
        <v>2</v>
      </c>
      <c r="M25" s="150">
        <v>0</v>
      </c>
      <c r="N25" s="199">
        <v>0</v>
      </c>
      <c r="O25" s="150">
        <v>2</v>
      </c>
      <c r="P25" s="199">
        <v>0</v>
      </c>
      <c r="Q25" s="197">
        <f aca="true" t="shared" si="9" ref="Q25:Q30">SUM(M25:P25)</f>
        <v>2</v>
      </c>
      <c r="R25" s="149"/>
      <c r="S25" s="128"/>
    </row>
    <row r="26" spans="1:19" ht="24" customHeight="1">
      <c r="A26" s="199">
        <v>14</v>
      </c>
      <c r="B26" s="200" t="s">
        <v>129</v>
      </c>
      <c r="C26" s="150">
        <v>3</v>
      </c>
      <c r="D26" s="150">
        <v>0</v>
      </c>
      <c r="E26" s="150">
        <f t="shared" si="7"/>
        <v>3</v>
      </c>
      <c r="F26" s="149">
        <v>0</v>
      </c>
      <c r="G26" s="150">
        <v>1</v>
      </c>
      <c r="H26" s="199">
        <v>0</v>
      </c>
      <c r="I26" s="150">
        <v>1</v>
      </c>
      <c r="J26" s="150">
        <v>0</v>
      </c>
      <c r="K26" s="199">
        <v>1</v>
      </c>
      <c r="L26" s="150">
        <f t="shared" si="8"/>
        <v>3</v>
      </c>
      <c r="M26" s="150">
        <v>0</v>
      </c>
      <c r="N26" s="199">
        <v>0</v>
      </c>
      <c r="O26" s="150">
        <v>3</v>
      </c>
      <c r="P26" s="199">
        <v>0</v>
      </c>
      <c r="Q26" s="197">
        <f t="shared" si="9"/>
        <v>3</v>
      </c>
      <c r="R26" s="149"/>
      <c r="S26" s="128"/>
    </row>
    <row r="27" spans="1:19" ht="24" customHeight="1">
      <c r="A27" s="199">
        <v>15</v>
      </c>
      <c r="B27" s="200" t="s">
        <v>135</v>
      </c>
      <c r="C27" s="150">
        <v>3</v>
      </c>
      <c r="D27" s="150">
        <v>1</v>
      </c>
      <c r="E27" s="150">
        <f t="shared" si="7"/>
        <v>4</v>
      </c>
      <c r="F27" s="149">
        <v>0</v>
      </c>
      <c r="G27" s="150">
        <v>0</v>
      </c>
      <c r="H27" s="199">
        <v>0</v>
      </c>
      <c r="I27" s="150">
        <v>2</v>
      </c>
      <c r="J27" s="150">
        <v>1</v>
      </c>
      <c r="K27" s="199">
        <v>1</v>
      </c>
      <c r="L27" s="150">
        <f t="shared" si="8"/>
        <v>4</v>
      </c>
      <c r="M27" s="150">
        <v>0</v>
      </c>
      <c r="N27" s="199">
        <v>1</v>
      </c>
      <c r="O27" s="150">
        <v>2</v>
      </c>
      <c r="P27" s="199">
        <v>1</v>
      </c>
      <c r="Q27" s="197">
        <f t="shared" si="9"/>
        <v>4</v>
      </c>
      <c r="R27" s="149"/>
      <c r="S27" s="128"/>
    </row>
    <row r="28" spans="1:19" ht="24" customHeight="1">
      <c r="A28" s="199">
        <v>16</v>
      </c>
      <c r="B28" s="200" t="s">
        <v>114</v>
      </c>
      <c r="C28" s="199">
        <v>3</v>
      </c>
      <c r="D28" s="199">
        <v>2</v>
      </c>
      <c r="E28" s="150">
        <f t="shared" si="7"/>
        <v>5</v>
      </c>
      <c r="F28" s="149">
        <v>0</v>
      </c>
      <c r="G28" s="199">
        <v>3</v>
      </c>
      <c r="H28" s="199">
        <v>0</v>
      </c>
      <c r="I28" s="199">
        <v>1</v>
      </c>
      <c r="J28" s="199">
        <v>0</v>
      </c>
      <c r="K28" s="199">
        <v>1</v>
      </c>
      <c r="L28" s="150">
        <f t="shared" si="8"/>
        <v>5</v>
      </c>
      <c r="M28" s="199">
        <v>0</v>
      </c>
      <c r="N28" s="199">
        <v>2</v>
      </c>
      <c r="O28" s="199">
        <v>2</v>
      </c>
      <c r="P28" s="199">
        <v>1</v>
      </c>
      <c r="Q28" s="197">
        <f t="shared" si="9"/>
        <v>5</v>
      </c>
      <c r="R28" s="149"/>
      <c r="S28" s="128"/>
    </row>
    <row r="29" spans="1:19" ht="24" customHeight="1">
      <c r="A29" s="199">
        <v>17</v>
      </c>
      <c r="B29" s="200" t="s">
        <v>121</v>
      </c>
      <c r="C29" s="199">
        <v>4</v>
      </c>
      <c r="D29" s="199">
        <v>2</v>
      </c>
      <c r="E29" s="150">
        <f t="shared" si="7"/>
        <v>6</v>
      </c>
      <c r="F29" s="149">
        <v>0</v>
      </c>
      <c r="G29" s="199">
        <v>3</v>
      </c>
      <c r="H29" s="199">
        <v>0</v>
      </c>
      <c r="I29" s="199">
        <v>1</v>
      </c>
      <c r="J29" s="199">
        <v>1</v>
      </c>
      <c r="K29" s="199">
        <v>1</v>
      </c>
      <c r="L29" s="150">
        <f t="shared" si="8"/>
        <v>6</v>
      </c>
      <c r="M29" s="199">
        <v>0</v>
      </c>
      <c r="N29" s="199">
        <v>0</v>
      </c>
      <c r="O29" s="199">
        <v>6</v>
      </c>
      <c r="P29" s="199">
        <v>0</v>
      </c>
      <c r="Q29" s="197">
        <f t="shared" si="9"/>
        <v>6</v>
      </c>
      <c r="R29" s="149"/>
      <c r="S29" s="128"/>
    </row>
    <row r="30" spans="1:19" ht="24" customHeight="1">
      <c r="A30" s="199">
        <v>18</v>
      </c>
      <c r="B30" s="200" t="s">
        <v>152</v>
      </c>
      <c r="C30" s="199">
        <v>3</v>
      </c>
      <c r="D30" s="199">
        <v>1</v>
      </c>
      <c r="E30" s="150">
        <f t="shared" si="7"/>
        <v>4</v>
      </c>
      <c r="F30" s="149">
        <v>0</v>
      </c>
      <c r="G30" s="199">
        <v>2</v>
      </c>
      <c r="H30" s="199">
        <v>0</v>
      </c>
      <c r="I30" s="199">
        <v>1</v>
      </c>
      <c r="J30" s="199">
        <v>1</v>
      </c>
      <c r="K30" s="199">
        <v>0</v>
      </c>
      <c r="L30" s="150">
        <f t="shared" si="8"/>
        <v>4</v>
      </c>
      <c r="M30" s="199">
        <v>0</v>
      </c>
      <c r="N30" s="199">
        <v>0</v>
      </c>
      <c r="O30" s="199">
        <v>3</v>
      </c>
      <c r="P30" s="199">
        <v>0</v>
      </c>
      <c r="Q30" s="197">
        <f t="shared" si="9"/>
        <v>3</v>
      </c>
      <c r="R30" s="149"/>
      <c r="S30" s="128"/>
    </row>
    <row r="31" spans="1:19" ht="24" customHeight="1">
      <c r="A31" s="199">
        <v>19</v>
      </c>
      <c r="B31" s="201" t="s">
        <v>686</v>
      </c>
      <c r="C31" s="199">
        <v>2</v>
      </c>
      <c r="D31" s="199">
        <v>1</v>
      </c>
      <c r="E31" s="150">
        <f>SUM(C31:D31)</f>
        <v>3</v>
      </c>
      <c r="F31" s="149">
        <v>0</v>
      </c>
      <c r="G31" s="199">
        <v>1</v>
      </c>
      <c r="H31" s="199">
        <v>0</v>
      </c>
      <c r="I31" s="199">
        <v>0</v>
      </c>
      <c r="J31" s="199">
        <v>0</v>
      </c>
      <c r="K31" s="199">
        <v>2</v>
      </c>
      <c r="L31" s="150">
        <f>SUM(F31:K31)</f>
        <v>3</v>
      </c>
      <c r="M31" s="199">
        <v>0</v>
      </c>
      <c r="N31" s="199">
        <v>0</v>
      </c>
      <c r="O31" s="199">
        <v>2</v>
      </c>
      <c r="P31" s="199">
        <v>1</v>
      </c>
      <c r="Q31" s="197">
        <f>SUM(M31:P31)</f>
        <v>3</v>
      </c>
      <c r="R31" s="149"/>
      <c r="S31" s="128"/>
    </row>
    <row r="32" spans="1:19" ht="24" customHeight="1">
      <c r="A32" s="287" t="s">
        <v>153</v>
      </c>
      <c r="B32" s="288"/>
      <c r="C32" s="167">
        <f>SUM(C25:C31)</f>
        <v>19</v>
      </c>
      <c r="D32" s="167">
        <f aca="true" t="shared" si="10" ref="D32:Q32">SUM(D25:D31)</f>
        <v>8</v>
      </c>
      <c r="E32" s="167">
        <f t="shared" si="10"/>
        <v>27</v>
      </c>
      <c r="F32" s="167">
        <f t="shared" si="10"/>
        <v>0</v>
      </c>
      <c r="G32" s="167">
        <f t="shared" si="10"/>
        <v>10</v>
      </c>
      <c r="H32" s="167">
        <f t="shared" si="10"/>
        <v>0</v>
      </c>
      <c r="I32" s="167">
        <f t="shared" si="10"/>
        <v>8</v>
      </c>
      <c r="J32" s="167">
        <f t="shared" si="10"/>
        <v>3</v>
      </c>
      <c r="K32" s="167">
        <f t="shared" si="10"/>
        <v>6</v>
      </c>
      <c r="L32" s="167">
        <f t="shared" si="10"/>
        <v>27</v>
      </c>
      <c r="M32" s="167">
        <f t="shared" si="10"/>
        <v>0</v>
      </c>
      <c r="N32" s="167">
        <f t="shared" si="10"/>
        <v>3</v>
      </c>
      <c r="O32" s="167">
        <f t="shared" si="10"/>
        <v>20</v>
      </c>
      <c r="P32" s="167">
        <f t="shared" si="10"/>
        <v>3</v>
      </c>
      <c r="Q32" s="124">
        <f t="shared" si="10"/>
        <v>26</v>
      </c>
      <c r="R32" s="149"/>
      <c r="S32" s="128"/>
    </row>
    <row r="33" spans="1:19" ht="24" customHeight="1">
      <c r="A33" s="295" t="s">
        <v>158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149"/>
      <c r="S33" s="128"/>
    </row>
    <row r="34" spans="1:19" ht="24" customHeight="1">
      <c r="A34" s="147">
        <v>19</v>
      </c>
      <c r="B34" s="179" t="s">
        <v>182</v>
      </c>
      <c r="C34" s="202">
        <v>1</v>
      </c>
      <c r="D34" s="202">
        <v>1</v>
      </c>
      <c r="E34" s="184">
        <f aca="true" t="shared" si="11" ref="E34:E39">SUM(C34:D34)</f>
        <v>2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203">
        <v>2</v>
      </c>
      <c r="L34" s="184">
        <f aca="true" t="shared" si="12" ref="L34:L39">SUM(F34:K34)</f>
        <v>2</v>
      </c>
      <c r="M34" s="184">
        <v>0</v>
      </c>
      <c r="N34" s="203">
        <v>0</v>
      </c>
      <c r="O34" s="184">
        <v>1</v>
      </c>
      <c r="P34" s="184">
        <v>1</v>
      </c>
      <c r="Q34" s="204">
        <f aca="true" t="shared" si="13" ref="Q34:Q39">SUM(M34:P34)</f>
        <v>2</v>
      </c>
      <c r="R34" s="149"/>
      <c r="S34" s="128"/>
    </row>
    <row r="35" spans="1:19" ht="24" customHeight="1">
      <c r="A35" s="147">
        <v>20</v>
      </c>
      <c r="B35" s="179" t="s">
        <v>163</v>
      </c>
      <c r="C35" s="202">
        <v>2</v>
      </c>
      <c r="D35" s="202">
        <v>0</v>
      </c>
      <c r="E35" s="184">
        <f t="shared" si="11"/>
        <v>2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203">
        <v>2</v>
      </c>
      <c r="L35" s="184">
        <f t="shared" si="12"/>
        <v>2</v>
      </c>
      <c r="M35" s="184">
        <v>0</v>
      </c>
      <c r="N35" s="203">
        <v>0</v>
      </c>
      <c r="O35" s="184">
        <v>0</v>
      </c>
      <c r="P35" s="184">
        <v>2</v>
      </c>
      <c r="Q35" s="204">
        <f t="shared" si="13"/>
        <v>2</v>
      </c>
      <c r="R35" s="149"/>
      <c r="S35" s="128"/>
    </row>
    <row r="36" spans="1:19" ht="24" customHeight="1">
      <c r="A36" s="147">
        <v>21</v>
      </c>
      <c r="B36" s="179" t="s">
        <v>168</v>
      </c>
      <c r="C36" s="202">
        <v>2</v>
      </c>
      <c r="D36" s="202">
        <v>1</v>
      </c>
      <c r="E36" s="184">
        <f t="shared" si="11"/>
        <v>3</v>
      </c>
      <c r="F36" s="184">
        <v>0</v>
      </c>
      <c r="G36" s="184">
        <v>0</v>
      </c>
      <c r="H36" s="203">
        <v>0</v>
      </c>
      <c r="I36" s="184">
        <v>2</v>
      </c>
      <c r="J36" s="184">
        <v>1</v>
      </c>
      <c r="K36" s="203"/>
      <c r="L36" s="184">
        <f t="shared" si="12"/>
        <v>3</v>
      </c>
      <c r="M36" s="184">
        <v>0</v>
      </c>
      <c r="N36" s="203">
        <v>0</v>
      </c>
      <c r="O36" s="184">
        <v>2</v>
      </c>
      <c r="P36" s="184">
        <v>1</v>
      </c>
      <c r="Q36" s="204">
        <f t="shared" si="13"/>
        <v>3</v>
      </c>
      <c r="R36" s="149"/>
      <c r="S36" s="128"/>
    </row>
    <row r="37" spans="1:19" ht="24" customHeight="1">
      <c r="A37" s="147">
        <v>22</v>
      </c>
      <c r="B37" s="179" t="s">
        <v>186</v>
      </c>
      <c r="C37" s="202">
        <v>3</v>
      </c>
      <c r="D37" s="202">
        <v>0</v>
      </c>
      <c r="E37" s="184">
        <f t="shared" si="11"/>
        <v>3</v>
      </c>
      <c r="F37" s="184">
        <v>0</v>
      </c>
      <c r="G37" s="184">
        <v>1</v>
      </c>
      <c r="H37" s="203">
        <v>0</v>
      </c>
      <c r="I37" s="184">
        <v>0</v>
      </c>
      <c r="J37" s="184">
        <v>0</v>
      </c>
      <c r="K37" s="203">
        <v>2</v>
      </c>
      <c r="L37" s="184">
        <f t="shared" si="12"/>
        <v>3</v>
      </c>
      <c r="M37" s="184">
        <v>0</v>
      </c>
      <c r="N37" s="203">
        <v>2</v>
      </c>
      <c r="O37" s="184">
        <v>0</v>
      </c>
      <c r="P37" s="184">
        <v>1</v>
      </c>
      <c r="Q37" s="204">
        <f t="shared" si="13"/>
        <v>3</v>
      </c>
      <c r="R37" s="149"/>
      <c r="S37" s="128"/>
    </row>
    <row r="38" spans="1:19" ht="24" customHeight="1">
      <c r="A38" s="147">
        <v>23</v>
      </c>
      <c r="B38" s="179" t="s">
        <v>154</v>
      </c>
      <c r="C38" s="184">
        <v>2</v>
      </c>
      <c r="D38" s="184">
        <v>2</v>
      </c>
      <c r="E38" s="184">
        <f t="shared" si="11"/>
        <v>4</v>
      </c>
      <c r="F38" s="184">
        <v>0</v>
      </c>
      <c r="G38" s="184">
        <v>0</v>
      </c>
      <c r="H38" s="203">
        <v>0</v>
      </c>
      <c r="I38" s="184">
        <v>3</v>
      </c>
      <c r="J38" s="184">
        <v>0</v>
      </c>
      <c r="K38" s="203">
        <v>1</v>
      </c>
      <c r="L38" s="184">
        <f t="shared" si="12"/>
        <v>4</v>
      </c>
      <c r="M38" s="184">
        <v>0</v>
      </c>
      <c r="N38" s="203">
        <v>2</v>
      </c>
      <c r="O38" s="184">
        <v>2</v>
      </c>
      <c r="P38" s="184">
        <v>0</v>
      </c>
      <c r="Q38" s="204">
        <f t="shared" si="13"/>
        <v>4</v>
      </c>
      <c r="R38" s="149"/>
      <c r="S38" s="128"/>
    </row>
    <row r="39" spans="1:19" ht="24" customHeight="1">
      <c r="A39" s="147">
        <v>24</v>
      </c>
      <c r="B39" s="179" t="s">
        <v>173</v>
      </c>
      <c r="C39" s="184">
        <v>2</v>
      </c>
      <c r="D39" s="184">
        <v>2</v>
      </c>
      <c r="E39" s="184">
        <f t="shared" si="11"/>
        <v>4</v>
      </c>
      <c r="F39" s="184">
        <v>0</v>
      </c>
      <c r="G39" s="184">
        <v>0</v>
      </c>
      <c r="H39" s="203">
        <v>0</v>
      </c>
      <c r="I39" s="184">
        <v>3</v>
      </c>
      <c r="J39" s="184">
        <v>0</v>
      </c>
      <c r="K39" s="203">
        <v>1</v>
      </c>
      <c r="L39" s="184">
        <f t="shared" si="12"/>
        <v>4</v>
      </c>
      <c r="M39" s="184">
        <v>0</v>
      </c>
      <c r="N39" s="203">
        <v>0</v>
      </c>
      <c r="O39" s="184">
        <v>2</v>
      </c>
      <c r="P39" s="184">
        <v>2</v>
      </c>
      <c r="Q39" s="204">
        <f t="shared" si="13"/>
        <v>4</v>
      </c>
      <c r="R39" s="149"/>
      <c r="S39" s="128"/>
    </row>
    <row r="40" spans="1:19" ht="24" customHeight="1">
      <c r="A40" s="284" t="s">
        <v>523</v>
      </c>
      <c r="B40" s="285"/>
      <c r="C40" s="156">
        <f>SUM(C34:C39)</f>
        <v>12</v>
      </c>
      <c r="D40" s="156">
        <f aca="true" t="shared" si="14" ref="D40:Q40">SUM(D34:D39)</f>
        <v>6</v>
      </c>
      <c r="E40" s="156">
        <f t="shared" si="14"/>
        <v>18</v>
      </c>
      <c r="F40" s="156">
        <f t="shared" si="14"/>
        <v>0</v>
      </c>
      <c r="G40" s="156">
        <f t="shared" si="14"/>
        <v>1</v>
      </c>
      <c r="H40" s="156">
        <f t="shared" si="14"/>
        <v>0</v>
      </c>
      <c r="I40" s="156">
        <f t="shared" si="14"/>
        <v>8</v>
      </c>
      <c r="J40" s="156">
        <f t="shared" si="14"/>
        <v>1</v>
      </c>
      <c r="K40" s="156">
        <f t="shared" si="14"/>
        <v>8</v>
      </c>
      <c r="L40" s="156">
        <f t="shared" si="14"/>
        <v>18</v>
      </c>
      <c r="M40" s="156">
        <f t="shared" si="14"/>
        <v>0</v>
      </c>
      <c r="N40" s="156">
        <f t="shared" si="14"/>
        <v>4</v>
      </c>
      <c r="O40" s="156">
        <f t="shared" si="14"/>
        <v>7</v>
      </c>
      <c r="P40" s="156">
        <f t="shared" si="14"/>
        <v>7</v>
      </c>
      <c r="Q40" s="158">
        <f t="shared" si="14"/>
        <v>18</v>
      </c>
      <c r="R40" s="149"/>
      <c r="S40" s="128"/>
    </row>
    <row r="41" spans="1:19" ht="24" customHeight="1">
      <c r="A41" s="154"/>
      <c r="B41" s="155" t="s">
        <v>573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8"/>
      <c r="R41" s="149"/>
      <c r="S41" s="128"/>
    </row>
    <row r="42" spans="1:19" ht="24" customHeight="1">
      <c r="A42" s="205">
        <v>1</v>
      </c>
      <c r="B42" s="206" t="s">
        <v>193</v>
      </c>
      <c r="C42" s="205">
        <v>8</v>
      </c>
      <c r="D42" s="205">
        <v>3</v>
      </c>
      <c r="E42" s="157">
        <f>SUM(C42:D42)</f>
        <v>11</v>
      </c>
      <c r="F42" s="205">
        <v>0</v>
      </c>
      <c r="G42" s="205">
        <v>0</v>
      </c>
      <c r="H42" s="205">
        <v>0</v>
      </c>
      <c r="I42" s="205">
        <v>6</v>
      </c>
      <c r="J42" s="205">
        <v>3</v>
      </c>
      <c r="K42" s="205">
        <v>2</v>
      </c>
      <c r="L42" s="157">
        <f>SUM(F42:K42)</f>
        <v>11</v>
      </c>
      <c r="M42" s="205">
        <v>0</v>
      </c>
      <c r="N42" s="205">
        <v>0</v>
      </c>
      <c r="O42" s="205">
        <v>7</v>
      </c>
      <c r="P42" s="205">
        <v>4</v>
      </c>
      <c r="Q42" s="159">
        <f>SUM(M42:P42)</f>
        <v>11</v>
      </c>
      <c r="R42" s="149"/>
      <c r="S42" s="128"/>
    </row>
    <row r="43" spans="1:19" ht="24" customHeight="1">
      <c r="A43" s="205">
        <v>2</v>
      </c>
      <c r="B43" s="207" t="s">
        <v>201</v>
      </c>
      <c r="C43" s="205">
        <v>3</v>
      </c>
      <c r="D43" s="205">
        <v>0</v>
      </c>
      <c r="E43" s="157">
        <f>SUM(C43:D43)</f>
        <v>3</v>
      </c>
      <c r="F43" s="205">
        <v>0</v>
      </c>
      <c r="G43" s="205">
        <v>0</v>
      </c>
      <c r="H43" s="205">
        <v>0</v>
      </c>
      <c r="I43" s="205">
        <v>1</v>
      </c>
      <c r="J43" s="205">
        <v>1</v>
      </c>
      <c r="K43" s="205">
        <v>1</v>
      </c>
      <c r="L43" s="157">
        <f>SUM(F43:K43)</f>
        <v>3</v>
      </c>
      <c r="M43" s="205">
        <v>0</v>
      </c>
      <c r="N43" s="205">
        <v>0</v>
      </c>
      <c r="O43" s="205">
        <v>2</v>
      </c>
      <c r="P43" s="205">
        <v>1</v>
      </c>
      <c r="Q43" s="159">
        <f>SUM(M43:P43)</f>
        <v>3</v>
      </c>
      <c r="R43" s="149"/>
      <c r="S43" s="128"/>
    </row>
    <row r="44" spans="1:19" ht="24" customHeight="1">
      <c r="A44" s="205">
        <v>3</v>
      </c>
      <c r="B44" s="207" t="s">
        <v>208</v>
      </c>
      <c r="C44" s="205">
        <v>2</v>
      </c>
      <c r="D44" s="205">
        <v>1</v>
      </c>
      <c r="E44" s="157">
        <f>SUM(C44:D44)</f>
        <v>3</v>
      </c>
      <c r="F44" s="205">
        <v>0</v>
      </c>
      <c r="G44" s="205">
        <v>0</v>
      </c>
      <c r="H44" s="205">
        <v>1</v>
      </c>
      <c r="I44" s="205">
        <v>2</v>
      </c>
      <c r="J44" s="205">
        <v>0</v>
      </c>
      <c r="K44" s="205">
        <v>0</v>
      </c>
      <c r="L44" s="157">
        <f>SUM(F44:K44)</f>
        <v>3</v>
      </c>
      <c r="M44" s="205">
        <v>0</v>
      </c>
      <c r="N44" s="205">
        <v>3</v>
      </c>
      <c r="O44" s="205">
        <v>0</v>
      </c>
      <c r="P44" s="205">
        <v>0</v>
      </c>
      <c r="Q44" s="159">
        <f>SUM(M44:P44)</f>
        <v>3</v>
      </c>
      <c r="R44" s="149"/>
      <c r="S44" s="128"/>
    </row>
    <row r="45" spans="1:19" ht="24" customHeight="1">
      <c r="A45" s="205">
        <v>4</v>
      </c>
      <c r="B45" s="207" t="s">
        <v>589</v>
      </c>
      <c r="C45" s="205">
        <v>2</v>
      </c>
      <c r="D45" s="205">
        <v>1</v>
      </c>
      <c r="E45" s="157">
        <f>SUM(C45:D45)</f>
        <v>3</v>
      </c>
      <c r="F45" s="205">
        <v>0</v>
      </c>
      <c r="G45" s="205">
        <v>0</v>
      </c>
      <c r="H45" s="205">
        <v>0</v>
      </c>
      <c r="I45" s="205">
        <v>1</v>
      </c>
      <c r="J45" s="205">
        <v>1</v>
      </c>
      <c r="K45" s="205">
        <v>1</v>
      </c>
      <c r="L45" s="157">
        <f>SUM(F45:K45)</f>
        <v>3</v>
      </c>
      <c r="M45" s="205">
        <v>0</v>
      </c>
      <c r="N45" s="205">
        <v>0</v>
      </c>
      <c r="O45" s="205">
        <v>1</v>
      </c>
      <c r="P45" s="205">
        <v>2</v>
      </c>
      <c r="Q45" s="159">
        <f>SUM(M45:P45)</f>
        <v>3</v>
      </c>
      <c r="R45" s="149"/>
      <c r="S45" s="128"/>
    </row>
    <row r="46" spans="1:19" ht="24" customHeight="1">
      <c r="A46" s="286" t="s">
        <v>524</v>
      </c>
      <c r="B46" s="286"/>
      <c r="C46" s="157">
        <f>SUM(C42:C45)</f>
        <v>15</v>
      </c>
      <c r="D46" s="157">
        <f aca="true" t="shared" si="15" ref="D46:Q46">SUM(D42:D45)</f>
        <v>5</v>
      </c>
      <c r="E46" s="157">
        <f t="shared" si="15"/>
        <v>20</v>
      </c>
      <c r="F46" s="157">
        <f t="shared" si="15"/>
        <v>0</v>
      </c>
      <c r="G46" s="157">
        <f t="shared" si="15"/>
        <v>0</v>
      </c>
      <c r="H46" s="157">
        <f t="shared" si="15"/>
        <v>1</v>
      </c>
      <c r="I46" s="157">
        <f t="shared" si="15"/>
        <v>10</v>
      </c>
      <c r="J46" s="157">
        <f t="shared" si="15"/>
        <v>5</v>
      </c>
      <c r="K46" s="157">
        <f t="shared" si="15"/>
        <v>4</v>
      </c>
      <c r="L46" s="157">
        <f t="shared" si="15"/>
        <v>20</v>
      </c>
      <c r="M46" s="157">
        <f t="shared" si="15"/>
        <v>0</v>
      </c>
      <c r="N46" s="157">
        <f t="shared" si="15"/>
        <v>3</v>
      </c>
      <c r="O46" s="157">
        <f t="shared" si="15"/>
        <v>10</v>
      </c>
      <c r="P46" s="157">
        <f t="shared" si="15"/>
        <v>7</v>
      </c>
      <c r="Q46" s="159">
        <f t="shared" si="15"/>
        <v>20</v>
      </c>
      <c r="R46" s="149"/>
      <c r="S46" s="128"/>
    </row>
    <row r="47" spans="1:19" ht="24" customHeight="1">
      <c r="A47" s="157"/>
      <c r="B47" s="157" t="s">
        <v>596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9"/>
      <c r="R47" s="149"/>
      <c r="S47" s="128"/>
    </row>
    <row r="48" spans="1:19" ht="24" customHeight="1">
      <c r="A48" s="150">
        <v>6</v>
      </c>
      <c r="B48" s="179" t="s">
        <v>276</v>
      </c>
      <c r="C48" s="174">
        <v>4</v>
      </c>
      <c r="D48" s="174">
        <v>3</v>
      </c>
      <c r="E48" s="174">
        <f>SUM(C48:D48)</f>
        <v>7</v>
      </c>
      <c r="F48" s="208" t="s">
        <v>203</v>
      </c>
      <c r="G48" s="208" t="s">
        <v>203</v>
      </c>
      <c r="H48" s="208" t="s">
        <v>203</v>
      </c>
      <c r="I48" s="174">
        <v>3</v>
      </c>
      <c r="J48" s="174">
        <v>1</v>
      </c>
      <c r="K48" s="199">
        <v>3</v>
      </c>
      <c r="L48" s="174">
        <f>SUM(I48:K48)</f>
        <v>7</v>
      </c>
      <c r="M48" s="208" t="s">
        <v>203</v>
      </c>
      <c r="N48" s="208" t="s">
        <v>203</v>
      </c>
      <c r="O48" s="208" t="s">
        <v>203</v>
      </c>
      <c r="P48" s="174">
        <v>7</v>
      </c>
      <c r="Q48" s="209">
        <f>SUM(P48)</f>
        <v>7</v>
      </c>
      <c r="R48" s="149"/>
      <c r="S48" s="128"/>
    </row>
    <row r="49" spans="1:19" ht="24" customHeight="1">
      <c r="A49" s="150">
        <v>7</v>
      </c>
      <c r="B49" s="179" t="s">
        <v>277</v>
      </c>
      <c r="C49" s="174">
        <v>10</v>
      </c>
      <c r="D49" s="208" t="s">
        <v>203</v>
      </c>
      <c r="E49" s="174">
        <f>SUM(C49:D49)</f>
        <v>10</v>
      </c>
      <c r="F49" s="208" t="s">
        <v>203</v>
      </c>
      <c r="G49" s="208" t="s">
        <v>203</v>
      </c>
      <c r="H49" s="208" t="s">
        <v>203</v>
      </c>
      <c r="I49" s="208" t="s">
        <v>203</v>
      </c>
      <c r="J49" s="208" t="s">
        <v>203</v>
      </c>
      <c r="K49" s="199">
        <v>10</v>
      </c>
      <c r="L49" s="150">
        <f>SUM(K49)</f>
        <v>10</v>
      </c>
      <c r="M49" s="208" t="s">
        <v>203</v>
      </c>
      <c r="N49" s="208" t="s">
        <v>203</v>
      </c>
      <c r="O49" s="208" t="s">
        <v>203</v>
      </c>
      <c r="P49" s="208">
        <v>10</v>
      </c>
      <c r="Q49" s="209">
        <f>SUM(P49)</f>
        <v>10</v>
      </c>
      <c r="R49" s="149"/>
      <c r="S49" s="128"/>
    </row>
    <row r="50" spans="1:19" ht="24" customHeight="1">
      <c r="A50" s="150">
        <v>8</v>
      </c>
      <c r="B50" s="149" t="s">
        <v>278</v>
      </c>
      <c r="C50" s="174">
        <v>4</v>
      </c>
      <c r="D50" s="174">
        <v>3</v>
      </c>
      <c r="E50" s="174">
        <f>SUM(C50:D50)</f>
        <v>7</v>
      </c>
      <c r="F50" s="208" t="s">
        <v>203</v>
      </c>
      <c r="G50" s="174">
        <v>2</v>
      </c>
      <c r="H50" s="208" t="s">
        <v>203</v>
      </c>
      <c r="I50" s="208" t="s">
        <v>203</v>
      </c>
      <c r="J50" s="208" t="s">
        <v>203</v>
      </c>
      <c r="K50" s="199">
        <v>5</v>
      </c>
      <c r="L50" s="174">
        <f>SUM(G50:K50)</f>
        <v>7</v>
      </c>
      <c r="M50" s="208" t="s">
        <v>203</v>
      </c>
      <c r="N50" s="199">
        <v>1</v>
      </c>
      <c r="O50" s="208" t="s">
        <v>203</v>
      </c>
      <c r="P50" s="208">
        <v>6</v>
      </c>
      <c r="Q50" s="197">
        <f>SUM(N50:P50)</f>
        <v>7</v>
      </c>
      <c r="R50" s="149"/>
      <c r="S50" s="128"/>
    </row>
    <row r="51" spans="1:19" ht="24" customHeight="1">
      <c r="A51" s="287" t="s">
        <v>525</v>
      </c>
      <c r="B51" s="288"/>
      <c r="C51" s="126">
        <f aca="true" t="shared" si="16" ref="C51:Q51">SUM(C42:C50)</f>
        <v>48</v>
      </c>
      <c r="D51" s="126">
        <f t="shared" si="16"/>
        <v>16</v>
      </c>
      <c r="E51" s="126">
        <f t="shared" si="16"/>
        <v>64</v>
      </c>
      <c r="F51" s="126">
        <f t="shared" si="16"/>
        <v>0</v>
      </c>
      <c r="G51" s="126">
        <f t="shared" si="16"/>
        <v>2</v>
      </c>
      <c r="H51" s="126">
        <f t="shared" si="16"/>
        <v>2</v>
      </c>
      <c r="I51" s="126">
        <f t="shared" si="16"/>
        <v>23</v>
      </c>
      <c r="J51" s="126">
        <f t="shared" si="16"/>
        <v>11</v>
      </c>
      <c r="K51" s="126">
        <f t="shared" si="16"/>
        <v>26</v>
      </c>
      <c r="L51" s="126">
        <f t="shared" si="16"/>
        <v>64</v>
      </c>
      <c r="M51" s="126">
        <f t="shared" si="16"/>
        <v>0</v>
      </c>
      <c r="N51" s="126">
        <f t="shared" si="16"/>
        <v>7</v>
      </c>
      <c r="O51" s="126">
        <f t="shared" si="16"/>
        <v>20</v>
      </c>
      <c r="P51" s="126">
        <f t="shared" si="16"/>
        <v>37</v>
      </c>
      <c r="Q51" s="210">
        <f t="shared" si="16"/>
        <v>64</v>
      </c>
      <c r="R51" s="149"/>
      <c r="S51" s="128"/>
    </row>
    <row r="52" spans="1:19" ht="24" customHeight="1">
      <c r="A52" s="211" t="s">
        <v>283</v>
      </c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172"/>
      <c r="N52" s="172"/>
      <c r="O52" s="172"/>
      <c r="P52" s="172"/>
      <c r="Q52" s="172"/>
      <c r="R52" s="149"/>
      <c r="S52" s="128"/>
    </row>
    <row r="53" spans="1:19" ht="24" customHeight="1">
      <c r="A53" s="150">
        <v>35</v>
      </c>
      <c r="B53" s="149" t="s">
        <v>311</v>
      </c>
      <c r="C53" s="150">
        <v>2</v>
      </c>
      <c r="D53" s="150">
        <v>1</v>
      </c>
      <c r="E53" s="150">
        <f>SUM(C53:D53)</f>
        <v>3</v>
      </c>
      <c r="F53" s="149">
        <v>0</v>
      </c>
      <c r="G53" s="149">
        <v>0</v>
      </c>
      <c r="H53" s="149">
        <v>0</v>
      </c>
      <c r="I53" s="150">
        <v>1</v>
      </c>
      <c r="J53" s="150">
        <v>2</v>
      </c>
      <c r="K53" s="150">
        <v>0</v>
      </c>
      <c r="L53" s="150">
        <f>SUM(F53:K53)</f>
        <v>3</v>
      </c>
      <c r="M53" s="150">
        <v>0</v>
      </c>
      <c r="N53" s="150">
        <v>0</v>
      </c>
      <c r="O53" s="150">
        <v>0</v>
      </c>
      <c r="P53" s="150">
        <v>3</v>
      </c>
      <c r="Q53" s="197">
        <f>SUM(M53:P53)</f>
        <v>3</v>
      </c>
      <c r="R53" s="149"/>
      <c r="S53" s="128"/>
    </row>
    <row r="54" spans="1:19" ht="24" customHeight="1">
      <c r="A54" s="150">
        <v>36</v>
      </c>
      <c r="B54" s="213" t="s">
        <v>300</v>
      </c>
      <c r="C54" s="150">
        <v>2</v>
      </c>
      <c r="D54" s="150">
        <v>1</v>
      </c>
      <c r="E54" s="150">
        <f>SUM(C54:D54)</f>
        <v>3</v>
      </c>
      <c r="F54" s="149">
        <v>0</v>
      </c>
      <c r="G54" s="149">
        <v>0</v>
      </c>
      <c r="H54" s="149">
        <v>0</v>
      </c>
      <c r="I54" s="150">
        <v>0</v>
      </c>
      <c r="J54" s="150">
        <v>0</v>
      </c>
      <c r="K54" s="150">
        <v>3</v>
      </c>
      <c r="L54" s="150">
        <f>SUM(F54:K54)</f>
        <v>3</v>
      </c>
      <c r="M54" s="150">
        <v>0</v>
      </c>
      <c r="N54" s="150">
        <v>0</v>
      </c>
      <c r="O54" s="150">
        <v>3</v>
      </c>
      <c r="P54" s="150">
        <v>0</v>
      </c>
      <c r="Q54" s="197">
        <f>SUM(M54:P54)</f>
        <v>3</v>
      </c>
      <c r="R54" s="149"/>
      <c r="S54" s="128"/>
    </row>
    <row r="55" spans="1:19" ht="24" customHeight="1">
      <c r="A55" s="150">
        <v>37</v>
      </c>
      <c r="B55" s="213" t="s">
        <v>280</v>
      </c>
      <c r="C55" s="150">
        <v>8</v>
      </c>
      <c r="D55" s="150">
        <v>0</v>
      </c>
      <c r="E55" s="150">
        <f>SUM(C55:D55)</f>
        <v>8</v>
      </c>
      <c r="F55" s="149">
        <v>0</v>
      </c>
      <c r="G55" s="149">
        <v>0</v>
      </c>
      <c r="H55" s="149">
        <v>0</v>
      </c>
      <c r="I55" s="150">
        <v>1</v>
      </c>
      <c r="J55" s="150">
        <v>3</v>
      </c>
      <c r="K55" s="150">
        <v>4</v>
      </c>
      <c r="L55" s="150">
        <f>SUM(F55:K55)</f>
        <v>8</v>
      </c>
      <c r="M55" s="150">
        <v>0</v>
      </c>
      <c r="N55" s="150">
        <v>0</v>
      </c>
      <c r="O55" s="150">
        <v>8</v>
      </c>
      <c r="P55" s="150">
        <v>0</v>
      </c>
      <c r="Q55" s="197">
        <f>SUM(M55:P55)</f>
        <v>8</v>
      </c>
      <c r="R55" s="149"/>
      <c r="S55" s="128"/>
    </row>
    <row r="56" spans="1:19" ht="24" customHeight="1">
      <c r="A56" s="150">
        <v>38</v>
      </c>
      <c r="B56" s="213" t="s">
        <v>319</v>
      </c>
      <c r="C56" s="150">
        <v>5</v>
      </c>
      <c r="D56" s="150">
        <v>1</v>
      </c>
      <c r="E56" s="150">
        <f>SUM(C56:D56)</f>
        <v>6</v>
      </c>
      <c r="F56" s="149">
        <v>0</v>
      </c>
      <c r="G56" s="149">
        <v>0</v>
      </c>
      <c r="H56" s="149">
        <v>0</v>
      </c>
      <c r="I56" s="150">
        <v>1</v>
      </c>
      <c r="J56" s="150">
        <v>2</v>
      </c>
      <c r="K56" s="150">
        <v>3</v>
      </c>
      <c r="L56" s="150">
        <f>SUM(F56:K56)</f>
        <v>6</v>
      </c>
      <c r="M56" s="150">
        <v>0</v>
      </c>
      <c r="N56" s="150">
        <v>1</v>
      </c>
      <c r="O56" s="150">
        <v>5</v>
      </c>
      <c r="P56" s="150">
        <v>0</v>
      </c>
      <c r="Q56" s="197">
        <f>SUM(M56:P56)</f>
        <v>6</v>
      </c>
      <c r="R56" s="149"/>
      <c r="S56" s="128"/>
    </row>
    <row r="57" spans="1:19" ht="24" customHeight="1">
      <c r="A57" s="287" t="s">
        <v>526</v>
      </c>
      <c r="B57" s="288"/>
      <c r="C57" s="167">
        <f>SUM(C53:C56)</f>
        <v>17</v>
      </c>
      <c r="D57" s="167">
        <f aca="true" t="shared" si="17" ref="D57:Q57">SUM(D53:D56)</f>
        <v>3</v>
      </c>
      <c r="E57" s="167">
        <f t="shared" si="17"/>
        <v>20</v>
      </c>
      <c r="F57" s="167">
        <f t="shared" si="17"/>
        <v>0</v>
      </c>
      <c r="G57" s="167">
        <f t="shared" si="17"/>
        <v>0</v>
      </c>
      <c r="H57" s="167">
        <f t="shared" si="17"/>
        <v>0</v>
      </c>
      <c r="I57" s="167">
        <f t="shared" si="17"/>
        <v>3</v>
      </c>
      <c r="J57" s="167">
        <f t="shared" si="17"/>
        <v>7</v>
      </c>
      <c r="K57" s="167">
        <f t="shared" si="17"/>
        <v>10</v>
      </c>
      <c r="L57" s="167">
        <f t="shared" si="17"/>
        <v>20</v>
      </c>
      <c r="M57" s="167">
        <f t="shared" si="17"/>
        <v>0</v>
      </c>
      <c r="N57" s="167">
        <f t="shared" si="17"/>
        <v>1</v>
      </c>
      <c r="O57" s="167">
        <f t="shared" si="17"/>
        <v>16</v>
      </c>
      <c r="P57" s="167">
        <f t="shared" si="17"/>
        <v>3</v>
      </c>
      <c r="Q57" s="124">
        <f t="shared" si="17"/>
        <v>20</v>
      </c>
      <c r="R57" s="149"/>
      <c r="S57" s="128"/>
    </row>
    <row r="58" spans="1:19" ht="24" customHeight="1">
      <c r="A58" s="214" t="s">
        <v>335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6"/>
      <c r="N58" s="216"/>
      <c r="O58" s="216"/>
      <c r="P58" s="216"/>
      <c r="Q58" s="216"/>
      <c r="R58" s="149"/>
      <c r="S58" s="128"/>
    </row>
    <row r="59" spans="1:19" ht="24" customHeight="1">
      <c r="A59" s="150">
        <v>39</v>
      </c>
      <c r="B59" s="149" t="s">
        <v>342</v>
      </c>
      <c r="C59" s="149">
        <v>2</v>
      </c>
      <c r="D59" s="149">
        <v>0</v>
      </c>
      <c r="E59" s="150">
        <f>SUM(C59:D59)</f>
        <v>2</v>
      </c>
      <c r="F59" s="149">
        <v>0</v>
      </c>
      <c r="G59" s="149">
        <v>0</v>
      </c>
      <c r="H59" s="150">
        <v>0</v>
      </c>
      <c r="I59" s="149">
        <v>1</v>
      </c>
      <c r="J59" s="149">
        <v>0</v>
      </c>
      <c r="K59" s="150">
        <v>1</v>
      </c>
      <c r="L59" s="150">
        <f>SUM(F59:K59)</f>
        <v>2</v>
      </c>
      <c r="M59" s="149">
        <v>0</v>
      </c>
      <c r="N59" s="150">
        <v>0</v>
      </c>
      <c r="O59" s="149">
        <v>2</v>
      </c>
      <c r="P59" s="149">
        <v>0</v>
      </c>
      <c r="Q59" s="197">
        <f>SUM(M59:P59)</f>
        <v>2</v>
      </c>
      <c r="R59" s="149"/>
      <c r="S59" s="128"/>
    </row>
    <row r="60" spans="1:19" ht="24" customHeight="1">
      <c r="A60" s="150">
        <v>40</v>
      </c>
      <c r="B60" s="149" t="s">
        <v>642</v>
      </c>
      <c r="C60" s="149">
        <v>3</v>
      </c>
      <c r="D60" s="149">
        <v>1</v>
      </c>
      <c r="E60" s="150">
        <f>SUM(C60:D60)</f>
        <v>4</v>
      </c>
      <c r="F60" s="149">
        <v>0</v>
      </c>
      <c r="G60" s="149">
        <v>0</v>
      </c>
      <c r="H60" s="150">
        <v>0</v>
      </c>
      <c r="I60" s="149">
        <v>2</v>
      </c>
      <c r="J60" s="149">
        <v>0</v>
      </c>
      <c r="K60" s="150">
        <v>2</v>
      </c>
      <c r="L60" s="150">
        <f>SUM(F60:K60)</f>
        <v>4</v>
      </c>
      <c r="M60" s="149">
        <v>0</v>
      </c>
      <c r="N60" s="150">
        <v>0</v>
      </c>
      <c r="O60" s="149">
        <v>1</v>
      </c>
      <c r="P60" s="149">
        <v>3</v>
      </c>
      <c r="Q60" s="197">
        <f>SUM(M60:P60)</f>
        <v>4</v>
      </c>
      <c r="R60" s="149"/>
      <c r="S60" s="128"/>
    </row>
    <row r="61" spans="1:19" ht="24" customHeight="1">
      <c r="A61" s="150">
        <v>41</v>
      </c>
      <c r="B61" s="149" t="s">
        <v>277</v>
      </c>
      <c r="C61" s="149">
        <v>2</v>
      </c>
      <c r="D61" s="149">
        <v>1</v>
      </c>
      <c r="E61" s="150">
        <f>SUM(C61:D61)</f>
        <v>3</v>
      </c>
      <c r="F61" s="149">
        <v>0</v>
      </c>
      <c r="G61" s="149">
        <v>0</v>
      </c>
      <c r="H61" s="150">
        <v>0</v>
      </c>
      <c r="I61" s="149">
        <v>0</v>
      </c>
      <c r="J61" s="149">
        <v>1</v>
      </c>
      <c r="K61" s="150">
        <v>2</v>
      </c>
      <c r="L61" s="150">
        <f>SUM(F61:K61)</f>
        <v>3</v>
      </c>
      <c r="M61" s="149">
        <v>0</v>
      </c>
      <c r="N61" s="150">
        <v>0</v>
      </c>
      <c r="O61" s="149">
        <v>3</v>
      </c>
      <c r="P61" s="149">
        <v>0</v>
      </c>
      <c r="Q61" s="197">
        <f>SUM(M61:P61)</f>
        <v>3</v>
      </c>
      <c r="R61" s="149"/>
      <c r="S61" s="128"/>
    </row>
    <row r="62" spans="1:19" ht="24" customHeight="1">
      <c r="A62" s="150">
        <v>42</v>
      </c>
      <c r="B62" s="149" t="s">
        <v>364</v>
      </c>
      <c r="C62" s="149">
        <v>3</v>
      </c>
      <c r="D62" s="149">
        <v>2</v>
      </c>
      <c r="E62" s="150">
        <f>SUM(C62:D62)</f>
        <v>5</v>
      </c>
      <c r="F62" s="149">
        <v>0</v>
      </c>
      <c r="G62" s="149">
        <v>0</v>
      </c>
      <c r="H62" s="150">
        <v>0</v>
      </c>
      <c r="I62" s="149">
        <v>4</v>
      </c>
      <c r="J62" s="149">
        <v>1</v>
      </c>
      <c r="K62" s="150">
        <v>0</v>
      </c>
      <c r="L62" s="150">
        <f>SUM(F62:K62)</f>
        <v>5</v>
      </c>
      <c r="M62" s="149">
        <v>0</v>
      </c>
      <c r="N62" s="150">
        <v>0</v>
      </c>
      <c r="O62" s="149">
        <v>3</v>
      </c>
      <c r="P62" s="149">
        <v>2</v>
      </c>
      <c r="Q62" s="197">
        <f>SUM(M62:P62)</f>
        <v>5</v>
      </c>
      <c r="R62" s="149"/>
      <c r="S62" s="128"/>
    </row>
    <row r="63" spans="1:19" ht="24" customHeight="1">
      <c r="A63" s="150">
        <v>43</v>
      </c>
      <c r="B63" s="149" t="s">
        <v>643</v>
      </c>
      <c r="C63" s="149">
        <v>2</v>
      </c>
      <c r="D63" s="149">
        <v>2</v>
      </c>
      <c r="E63" s="150">
        <f>SUM(C63:D63)</f>
        <v>4</v>
      </c>
      <c r="F63" s="149">
        <v>0</v>
      </c>
      <c r="G63" s="149">
        <v>0</v>
      </c>
      <c r="H63" s="150">
        <v>0</v>
      </c>
      <c r="I63" s="149">
        <v>1</v>
      </c>
      <c r="J63" s="149">
        <v>3</v>
      </c>
      <c r="K63" s="150">
        <v>0</v>
      </c>
      <c r="L63" s="150">
        <f>SUM(F63:K63)</f>
        <v>4</v>
      </c>
      <c r="M63" s="149">
        <v>0</v>
      </c>
      <c r="N63" s="150">
        <v>0</v>
      </c>
      <c r="O63" s="149">
        <v>1</v>
      </c>
      <c r="P63" s="149">
        <v>3</v>
      </c>
      <c r="Q63" s="197">
        <f>SUM(M63:P63)</f>
        <v>4</v>
      </c>
      <c r="R63" s="149"/>
      <c r="S63" s="128"/>
    </row>
    <row r="64" spans="1:19" ht="24" customHeight="1">
      <c r="A64" s="287" t="s">
        <v>527</v>
      </c>
      <c r="B64" s="288"/>
      <c r="C64" s="152">
        <f>SUM(C59:C63)</f>
        <v>12</v>
      </c>
      <c r="D64" s="152">
        <f aca="true" t="shared" si="18" ref="D64:Q64">SUM(D59:D63)</f>
        <v>6</v>
      </c>
      <c r="E64" s="152">
        <f t="shared" si="18"/>
        <v>18</v>
      </c>
      <c r="F64" s="152">
        <f t="shared" si="18"/>
        <v>0</v>
      </c>
      <c r="G64" s="152">
        <f t="shared" si="18"/>
        <v>0</v>
      </c>
      <c r="H64" s="152">
        <f t="shared" si="18"/>
        <v>0</v>
      </c>
      <c r="I64" s="152">
        <f t="shared" si="18"/>
        <v>8</v>
      </c>
      <c r="J64" s="152">
        <f t="shared" si="18"/>
        <v>5</v>
      </c>
      <c r="K64" s="152">
        <f t="shared" si="18"/>
        <v>5</v>
      </c>
      <c r="L64" s="152">
        <f t="shared" si="18"/>
        <v>18</v>
      </c>
      <c r="M64" s="152">
        <f t="shared" si="18"/>
        <v>0</v>
      </c>
      <c r="N64" s="152">
        <f t="shared" si="18"/>
        <v>0</v>
      </c>
      <c r="O64" s="152">
        <f t="shared" si="18"/>
        <v>10</v>
      </c>
      <c r="P64" s="152">
        <f t="shared" si="18"/>
        <v>8</v>
      </c>
      <c r="Q64" s="198">
        <f t="shared" si="18"/>
        <v>18</v>
      </c>
      <c r="R64" s="149"/>
      <c r="S64" s="128"/>
    </row>
    <row r="65" spans="1:19" ht="24" customHeight="1">
      <c r="A65" s="289" t="s">
        <v>369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149"/>
      <c r="S65" s="128"/>
    </row>
    <row r="66" spans="1:19" ht="24" customHeight="1">
      <c r="A66" s="147">
        <v>43</v>
      </c>
      <c r="B66" s="148" t="s">
        <v>401</v>
      </c>
      <c r="C66" s="149">
        <v>3</v>
      </c>
      <c r="D66" s="149">
        <v>0</v>
      </c>
      <c r="E66" s="150">
        <f>SUM(C66:D66)</f>
        <v>3</v>
      </c>
      <c r="F66" s="149">
        <v>0</v>
      </c>
      <c r="G66" s="149">
        <v>0</v>
      </c>
      <c r="H66" s="150">
        <v>0</v>
      </c>
      <c r="I66" s="149">
        <v>1</v>
      </c>
      <c r="J66" s="149">
        <v>0</v>
      </c>
      <c r="K66" s="150">
        <v>2</v>
      </c>
      <c r="L66" s="150">
        <f>SUM(F66:K66)</f>
        <v>3</v>
      </c>
      <c r="M66" s="149">
        <v>0</v>
      </c>
      <c r="N66" s="150">
        <v>0</v>
      </c>
      <c r="O66" s="149">
        <v>2</v>
      </c>
      <c r="P66" s="149">
        <v>1</v>
      </c>
      <c r="Q66" s="197">
        <f>SUM(M66:P66)</f>
        <v>3</v>
      </c>
      <c r="R66" s="149"/>
      <c r="S66" s="128"/>
    </row>
    <row r="67" spans="1:19" ht="24" customHeight="1">
      <c r="A67" s="147">
        <v>44</v>
      </c>
      <c r="B67" s="148" t="s">
        <v>365</v>
      </c>
      <c r="C67" s="149">
        <v>3</v>
      </c>
      <c r="D67" s="149">
        <v>0</v>
      </c>
      <c r="E67" s="150">
        <f>SUM(C67:D67)</f>
        <v>3</v>
      </c>
      <c r="F67" s="149">
        <v>0</v>
      </c>
      <c r="G67" s="149">
        <v>0</v>
      </c>
      <c r="H67" s="150">
        <v>0</v>
      </c>
      <c r="I67" s="149">
        <v>0</v>
      </c>
      <c r="J67" s="149">
        <v>2</v>
      </c>
      <c r="K67" s="150">
        <v>1</v>
      </c>
      <c r="L67" s="150">
        <f>SUM(F67:K67)</f>
        <v>3</v>
      </c>
      <c r="M67" s="149">
        <v>1</v>
      </c>
      <c r="N67" s="150">
        <v>0</v>
      </c>
      <c r="O67" s="149">
        <v>1</v>
      </c>
      <c r="P67" s="149">
        <v>1</v>
      </c>
      <c r="Q67" s="197">
        <f>SUM(M67:P67)</f>
        <v>3</v>
      </c>
      <c r="R67" s="149"/>
      <c r="S67" s="128"/>
    </row>
    <row r="68" spans="1:19" ht="24" customHeight="1">
      <c r="A68" s="147">
        <v>45</v>
      </c>
      <c r="B68" s="148" t="s">
        <v>392</v>
      </c>
      <c r="C68" s="149">
        <v>3</v>
      </c>
      <c r="D68" s="149">
        <v>2</v>
      </c>
      <c r="E68" s="150">
        <f>SUM(C68:D68)</f>
        <v>5</v>
      </c>
      <c r="F68" s="149">
        <v>0</v>
      </c>
      <c r="G68" s="149">
        <v>0</v>
      </c>
      <c r="H68" s="150">
        <v>0</v>
      </c>
      <c r="I68" s="149">
        <v>0</v>
      </c>
      <c r="J68" s="149">
        <v>1</v>
      </c>
      <c r="K68" s="150">
        <v>4</v>
      </c>
      <c r="L68" s="150">
        <f>SUM(F68:K68)</f>
        <v>5</v>
      </c>
      <c r="M68" s="149">
        <v>0</v>
      </c>
      <c r="N68" s="150">
        <v>1</v>
      </c>
      <c r="O68" s="149">
        <v>0</v>
      </c>
      <c r="P68" s="149">
        <v>4</v>
      </c>
      <c r="Q68" s="197">
        <f>SUM(M68:P68)</f>
        <v>5</v>
      </c>
      <c r="R68" s="149"/>
      <c r="S68" s="128"/>
    </row>
    <row r="69" spans="1:19" ht="24" customHeight="1">
      <c r="A69" s="147">
        <v>46</v>
      </c>
      <c r="B69" s="148" t="s">
        <v>374</v>
      </c>
      <c r="C69" s="149">
        <v>3</v>
      </c>
      <c r="D69" s="149">
        <v>2</v>
      </c>
      <c r="E69" s="150">
        <f>SUM(C69:D69)</f>
        <v>5</v>
      </c>
      <c r="F69" s="149">
        <v>0</v>
      </c>
      <c r="G69" s="149">
        <v>1</v>
      </c>
      <c r="H69" s="150">
        <v>0</v>
      </c>
      <c r="I69" s="149">
        <v>3</v>
      </c>
      <c r="J69" s="149">
        <v>0</v>
      </c>
      <c r="K69" s="150">
        <v>1</v>
      </c>
      <c r="L69" s="150">
        <f>SUM(F69:K69)</f>
        <v>5</v>
      </c>
      <c r="M69" s="149">
        <v>0</v>
      </c>
      <c r="N69" s="150">
        <v>1</v>
      </c>
      <c r="O69" s="149">
        <v>2</v>
      </c>
      <c r="P69" s="149">
        <v>2</v>
      </c>
      <c r="Q69" s="197">
        <f>SUM(M69:P69)</f>
        <v>5</v>
      </c>
      <c r="R69" s="149"/>
      <c r="S69" s="128"/>
    </row>
    <row r="70" spans="1:19" ht="24" customHeight="1">
      <c r="A70" s="147">
        <v>47</v>
      </c>
      <c r="B70" s="148" t="s">
        <v>383</v>
      </c>
      <c r="C70" s="149">
        <v>3</v>
      </c>
      <c r="D70" s="149">
        <v>1</v>
      </c>
      <c r="E70" s="150">
        <f>SUM(C70:D70)</f>
        <v>4</v>
      </c>
      <c r="F70" s="149">
        <v>0</v>
      </c>
      <c r="G70" s="149">
        <v>0</v>
      </c>
      <c r="H70" s="150">
        <v>0</v>
      </c>
      <c r="I70" s="149">
        <v>0</v>
      </c>
      <c r="J70" s="149">
        <v>1</v>
      </c>
      <c r="K70" s="150">
        <v>3</v>
      </c>
      <c r="L70" s="150">
        <f>SUM(F70:K70)</f>
        <v>4</v>
      </c>
      <c r="M70" s="149">
        <v>0</v>
      </c>
      <c r="N70" s="150">
        <v>0</v>
      </c>
      <c r="O70" s="149">
        <v>0</v>
      </c>
      <c r="P70" s="149">
        <v>4</v>
      </c>
      <c r="Q70" s="197">
        <f>SUM(M70:P70)</f>
        <v>4</v>
      </c>
      <c r="R70" s="149"/>
      <c r="S70" s="128"/>
    </row>
    <row r="71" spans="1:19" ht="24" customHeight="1">
      <c r="A71" s="280" t="s">
        <v>528</v>
      </c>
      <c r="B71" s="281"/>
      <c r="C71" s="152">
        <f>SUM(C66:C70)</f>
        <v>15</v>
      </c>
      <c r="D71" s="152">
        <f aca="true" t="shared" si="19" ref="D71:Q71">SUM(D66:D70)</f>
        <v>5</v>
      </c>
      <c r="E71" s="152">
        <f t="shared" si="19"/>
        <v>20</v>
      </c>
      <c r="F71" s="152">
        <f t="shared" si="19"/>
        <v>0</v>
      </c>
      <c r="G71" s="152">
        <f t="shared" si="19"/>
        <v>1</v>
      </c>
      <c r="H71" s="152">
        <f t="shared" si="19"/>
        <v>0</v>
      </c>
      <c r="I71" s="152">
        <f t="shared" si="19"/>
        <v>4</v>
      </c>
      <c r="J71" s="152">
        <f t="shared" si="19"/>
        <v>4</v>
      </c>
      <c r="K71" s="152">
        <f t="shared" si="19"/>
        <v>11</v>
      </c>
      <c r="L71" s="152">
        <f t="shared" si="19"/>
        <v>20</v>
      </c>
      <c r="M71" s="152">
        <f t="shared" si="19"/>
        <v>1</v>
      </c>
      <c r="N71" s="152">
        <f t="shared" si="19"/>
        <v>2</v>
      </c>
      <c r="O71" s="152">
        <f t="shared" si="19"/>
        <v>5</v>
      </c>
      <c r="P71" s="152">
        <f t="shared" si="19"/>
        <v>12</v>
      </c>
      <c r="Q71" s="198">
        <f t="shared" si="19"/>
        <v>20</v>
      </c>
      <c r="R71" s="149"/>
      <c r="S71" s="128"/>
    </row>
    <row r="72" spans="1:19" ht="24" customHeight="1">
      <c r="A72" s="211" t="s">
        <v>412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128"/>
      <c r="N72" s="128"/>
      <c r="O72" s="128"/>
      <c r="P72" s="128"/>
      <c r="Q72" s="128"/>
      <c r="R72" s="149"/>
      <c r="S72" s="128"/>
    </row>
    <row r="73" spans="1:19" ht="24" customHeight="1">
      <c r="A73" s="150">
        <v>1</v>
      </c>
      <c r="B73" s="149" t="s">
        <v>650</v>
      </c>
      <c r="C73" s="150">
        <v>4</v>
      </c>
      <c r="D73" s="150">
        <v>0</v>
      </c>
      <c r="E73" s="150">
        <v>4</v>
      </c>
      <c r="F73" s="150">
        <v>0</v>
      </c>
      <c r="G73" s="150">
        <v>0</v>
      </c>
      <c r="H73" s="150">
        <v>0</v>
      </c>
      <c r="I73" s="150">
        <v>3</v>
      </c>
      <c r="J73" s="150">
        <v>0</v>
      </c>
      <c r="K73" s="150">
        <v>1</v>
      </c>
      <c r="L73" s="150">
        <v>4</v>
      </c>
      <c r="M73" s="150">
        <v>2</v>
      </c>
      <c r="N73" s="150">
        <v>1</v>
      </c>
      <c r="O73" s="150">
        <v>1</v>
      </c>
      <c r="P73" s="150">
        <v>0</v>
      </c>
      <c r="Q73" s="197">
        <v>4</v>
      </c>
      <c r="R73" s="149"/>
      <c r="S73" s="128"/>
    </row>
    <row r="74" spans="1:19" ht="24" customHeight="1">
      <c r="A74" s="150">
        <v>2</v>
      </c>
      <c r="B74" s="196" t="s">
        <v>657</v>
      </c>
      <c r="C74" s="150">
        <v>2</v>
      </c>
      <c r="D74" s="150">
        <v>2</v>
      </c>
      <c r="E74" s="150">
        <v>4</v>
      </c>
      <c r="F74" s="150">
        <v>0</v>
      </c>
      <c r="G74" s="150">
        <v>0</v>
      </c>
      <c r="H74" s="150">
        <v>0</v>
      </c>
      <c r="I74" s="150">
        <v>4</v>
      </c>
      <c r="J74" s="150">
        <v>0</v>
      </c>
      <c r="K74" s="150">
        <v>0</v>
      </c>
      <c r="L74" s="150">
        <v>4</v>
      </c>
      <c r="M74" s="150">
        <v>0</v>
      </c>
      <c r="N74" s="150">
        <v>3</v>
      </c>
      <c r="O74" s="150">
        <v>0</v>
      </c>
      <c r="P74" s="150">
        <v>1</v>
      </c>
      <c r="Q74" s="197">
        <v>4</v>
      </c>
      <c r="R74" s="149"/>
      <c r="S74" s="128"/>
    </row>
    <row r="75" spans="1:19" ht="24" customHeight="1">
      <c r="A75" s="150">
        <v>3</v>
      </c>
      <c r="B75" s="196" t="s">
        <v>438</v>
      </c>
      <c r="C75" s="150">
        <v>6</v>
      </c>
      <c r="D75" s="150">
        <v>4</v>
      </c>
      <c r="E75" s="150">
        <v>10</v>
      </c>
      <c r="F75" s="150">
        <v>0</v>
      </c>
      <c r="G75" s="150">
        <v>0</v>
      </c>
      <c r="H75" s="150">
        <v>1</v>
      </c>
      <c r="I75" s="150">
        <v>1</v>
      </c>
      <c r="J75" s="150">
        <v>2</v>
      </c>
      <c r="K75" s="150">
        <v>4</v>
      </c>
      <c r="L75" s="150">
        <v>10</v>
      </c>
      <c r="M75" s="150">
        <v>0</v>
      </c>
      <c r="N75" s="150">
        <v>0</v>
      </c>
      <c r="O75" s="150">
        <v>1</v>
      </c>
      <c r="P75" s="150">
        <v>9</v>
      </c>
      <c r="Q75" s="197">
        <v>10</v>
      </c>
      <c r="R75" s="149"/>
      <c r="S75" s="128"/>
    </row>
    <row r="76" spans="1:19" ht="24" customHeight="1">
      <c r="A76" s="150">
        <v>4</v>
      </c>
      <c r="B76" s="196" t="s">
        <v>408</v>
      </c>
      <c r="C76" s="150">
        <v>3</v>
      </c>
      <c r="D76" s="150">
        <v>1</v>
      </c>
      <c r="E76" s="150">
        <v>4</v>
      </c>
      <c r="F76" s="150">
        <v>1</v>
      </c>
      <c r="G76" s="150">
        <v>0</v>
      </c>
      <c r="H76" s="150">
        <v>1</v>
      </c>
      <c r="I76" s="150">
        <v>1</v>
      </c>
      <c r="J76" s="150">
        <v>1</v>
      </c>
      <c r="K76" s="150">
        <v>0</v>
      </c>
      <c r="L76" s="150">
        <v>4</v>
      </c>
      <c r="M76" s="150">
        <v>0</v>
      </c>
      <c r="N76" s="150">
        <v>0</v>
      </c>
      <c r="O76" s="150">
        <v>4</v>
      </c>
      <c r="P76" s="150">
        <v>0</v>
      </c>
      <c r="Q76" s="197">
        <v>4</v>
      </c>
      <c r="R76" s="149"/>
      <c r="S76" s="128"/>
    </row>
    <row r="77" spans="1:19" ht="24" customHeight="1">
      <c r="A77" s="300" t="s">
        <v>529</v>
      </c>
      <c r="B77" s="300"/>
      <c r="C77" s="167">
        <f>SUM(C73:C76)</f>
        <v>15</v>
      </c>
      <c r="D77" s="167">
        <f aca="true" t="shared" si="20" ref="D77:Q77">SUM(D73:D76)</f>
        <v>7</v>
      </c>
      <c r="E77" s="167">
        <f t="shared" si="20"/>
        <v>22</v>
      </c>
      <c r="F77" s="167">
        <f t="shared" si="20"/>
        <v>1</v>
      </c>
      <c r="G77" s="167">
        <f t="shared" si="20"/>
        <v>0</v>
      </c>
      <c r="H77" s="167">
        <f t="shared" si="20"/>
        <v>2</v>
      </c>
      <c r="I77" s="167">
        <f t="shared" si="20"/>
        <v>9</v>
      </c>
      <c r="J77" s="167">
        <f t="shared" si="20"/>
        <v>3</v>
      </c>
      <c r="K77" s="167">
        <f t="shared" si="20"/>
        <v>5</v>
      </c>
      <c r="L77" s="167">
        <f t="shared" si="20"/>
        <v>22</v>
      </c>
      <c r="M77" s="167">
        <f t="shared" si="20"/>
        <v>2</v>
      </c>
      <c r="N77" s="167">
        <f t="shared" si="20"/>
        <v>4</v>
      </c>
      <c r="O77" s="167">
        <f t="shared" si="20"/>
        <v>6</v>
      </c>
      <c r="P77" s="167">
        <f t="shared" si="20"/>
        <v>10</v>
      </c>
      <c r="Q77" s="124">
        <f t="shared" si="20"/>
        <v>22</v>
      </c>
      <c r="R77" s="149"/>
      <c r="S77" s="128"/>
    </row>
    <row r="78" spans="1:19" ht="24" customHeight="1">
      <c r="A78" s="217" t="s">
        <v>479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128"/>
      <c r="N78" s="128"/>
      <c r="O78" s="128"/>
      <c r="P78" s="128"/>
      <c r="Q78" s="128"/>
      <c r="R78" s="149"/>
      <c r="S78" s="128"/>
    </row>
    <row r="79" spans="1:19" ht="24" customHeight="1">
      <c r="A79" s="150">
        <v>52</v>
      </c>
      <c r="B79" s="149" t="s">
        <v>482</v>
      </c>
      <c r="C79" s="218">
        <v>2</v>
      </c>
      <c r="D79" s="218">
        <v>1</v>
      </c>
      <c r="E79" s="190">
        <f>SUM(C79:D79)</f>
        <v>3</v>
      </c>
      <c r="F79" s="190">
        <v>0</v>
      </c>
      <c r="G79" s="218">
        <v>0</v>
      </c>
      <c r="H79" s="190">
        <v>0</v>
      </c>
      <c r="I79" s="218">
        <v>2</v>
      </c>
      <c r="J79" s="218">
        <v>1</v>
      </c>
      <c r="K79" s="190">
        <v>0</v>
      </c>
      <c r="L79" s="190">
        <f>SUM(F79:K79)</f>
        <v>3</v>
      </c>
      <c r="M79" s="218">
        <v>0</v>
      </c>
      <c r="N79" s="190">
        <v>1</v>
      </c>
      <c r="O79" s="218">
        <v>1</v>
      </c>
      <c r="P79" s="218">
        <v>1</v>
      </c>
      <c r="Q79" s="219">
        <f>SUM(M79:P79)</f>
        <v>3</v>
      </c>
      <c r="R79" s="149"/>
      <c r="S79" s="128"/>
    </row>
    <row r="80" spans="1:19" ht="24" customHeight="1">
      <c r="A80" s="287" t="s">
        <v>530</v>
      </c>
      <c r="B80" s="288"/>
      <c r="C80" s="220">
        <f>SUM(C79)</f>
        <v>2</v>
      </c>
      <c r="D80" s="220">
        <f aca="true" t="shared" si="21" ref="D80:Q80">SUM(D79)</f>
        <v>1</v>
      </c>
      <c r="E80" s="220">
        <f t="shared" si="21"/>
        <v>3</v>
      </c>
      <c r="F80" s="220">
        <f t="shared" si="21"/>
        <v>0</v>
      </c>
      <c r="G80" s="220">
        <f t="shared" si="21"/>
        <v>0</v>
      </c>
      <c r="H80" s="220">
        <f t="shared" si="21"/>
        <v>0</v>
      </c>
      <c r="I80" s="220">
        <v>2</v>
      </c>
      <c r="J80" s="220">
        <v>1</v>
      </c>
      <c r="K80" s="220">
        <v>0</v>
      </c>
      <c r="L80" s="220">
        <f t="shared" si="21"/>
        <v>3</v>
      </c>
      <c r="M80" s="220">
        <f t="shared" si="21"/>
        <v>0</v>
      </c>
      <c r="N80" s="220">
        <v>1</v>
      </c>
      <c r="O80" s="220">
        <v>1</v>
      </c>
      <c r="P80" s="220">
        <f t="shared" si="21"/>
        <v>1</v>
      </c>
      <c r="Q80" s="221">
        <f t="shared" si="21"/>
        <v>3</v>
      </c>
      <c r="R80" s="149"/>
      <c r="S80" s="128"/>
    </row>
    <row r="81" spans="1:19" ht="24" customHeight="1">
      <c r="A81" s="217" t="s">
        <v>487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128"/>
      <c r="N81" s="128"/>
      <c r="O81" s="128"/>
      <c r="P81" s="128"/>
      <c r="Q81" s="128"/>
      <c r="R81" s="149"/>
      <c r="S81" s="128"/>
    </row>
    <row r="82" spans="1:19" ht="24" customHeight="1">
      <c r="A82" s="147">
        <v>53</v>
      </c>
      <c r="B82" s="148" t="s">
        <v>483</v>
      </c>
      <c r="C82" s="150">
        <v>1</v>
      </c>
      <c r="D82" s="150">
        <v>1</v>
      </c>
      <c r="E82" s="150">
        <f>SUM(C82:D82)</f>
        <v>2</v>
      </c>
      <c r="F82" s="150">
        <v>0</v>
      </c>
      <c r="G82" s="150">
        <v>0</v>
      </c>
      <c r="H82" s="150">
        <v>0</v>
      </c>
      <c r="I82" s="150">
        <v>2</v>
      </c>
      <c r="J82" s="150">
        <v>0</v>
      </c>
      <c r="K82" s="150">
        <v>0</v>
      </c>
      <c r="L82" s="150">
        <f>SUM(F82:K82)</f>
        <v>2</v>
      </c>
      <c r="M82" s="150">
        <v>0</v>
      </c>
      <c r="N82" s="150">
        <v>0</v>
      </c>
      <c r="O82" s="150">
        <v>0</v>
      </c>
      <c r="P82" s="150">
        <v>2</v>
      </c>
      <c r="Q82" s="197">
        <f>SUM(M82:P82)</f>
        <v>2</v>
      </c>
      <c r="R82" s="149"/>
      <c r="S82" s="128"/>
    </row>
    <row r="83" spans="1:19" ht="24" customHeight="1">
      <c r="A83" s="147">
        <v>54</v>
      </c>
      <c r="B83" s="148" t="s">
        <v>491</v>
      </c>
      <c r="C83" s="150">
        <v>2</v>
      </c>
      <c r="D83" s="150">
        <v>0</v>
      </c>
      <c r="E83" s="150">
        <f>SUM(C83:D83)</f>
        <v>2</v>
      </c>
      <c r="F83" s="150">
        <v>0</v>
      </c>
      <c r="G83" s="150">
        <v>0</v>
      </c>
      <c r="H83" s="150">
        <v>0</v>
      </c>
      <c r="I83" s="150">
        <v>1</v>
      </c>
      <c r="J83" s="150">
        <v>0</v>
      </c>
      <c r="K83" s="150">
        <v>1</v>
      </c>
      <c r="L83" s="150">
        <f>SUM(F83:K83)</f>
        <v>2</v>
      </c>
      <c r="M83" s="222">
        <v>0</v>
      </c>
      <c r="N83" s="222">
        <v>0</v>
      </c>
      <c r="O83" s="222">
        <v>1</v>
      </c>
      <c r="P83" s="222">
        <v>1</v>
      </c>
      <c r="Q83" s="197">
        <f>SUM(M83:P83)</f>
        <v>2</v>
      </c>
      <c r="R83" s="149"/>
      <c r="S83" s="128"/>
    </row>
    <row r="84" spans="1:19" ht="24" customHeight="1">
      <c r="A84" s="147">
        <v>55</v>
      </c>
      <c r="B84" s="148" t="s">
        <v>496</v>
      </c>
      <c r="C84" s="150">
        <v>4</v>
      </c>
      <c r="D84" s="150">
        <v>0</v>
      </c>
      <c r="E84" s="150">
        <f>SUM(C84:D84)</f>
        <v>4</v>
      </c>
      <c r="F84" s="150">
        <v>0</v>
      </c>
      <c r="G84" s="150">
        <v>0</v>
      </c>
      <c r="H84" s="150">
        <v>0</v>
      </c>
      <c r="I84" s="150">
        <v>2</v>
      </c>
      <c r="J84" s="150">
        <v>0</v>
      </c>
      <c r="K84" s="150">
        <v>2</v>
      </c>
      <c r="L84" s="150">
        <f>SUM(F84:K84)</f>
        <v>4</v>
      </c>
      <c r="M84" s="150">
        <v>0</v>
      </c>
      <c r="N84" s="150">
        <v>0</v>
      </c>
      <c r="O84" s="150">
        <v>1</v>
      </c>
      <c r="P84" s="150">
        <v>3</v>
      </c>
      <c r="Q84" s="197">
        <f>SUM(M84:P84)</f>
        <v>4</v>
      </c>
      <c r="R84" s="149"/>
      <c r="S84" s="128"/>
    </row>
    <row r="85" spans="1:19" ht="24" customHeight="1">
      <c r="A85" s="280" t="s">
        <v>531</v>
      </c>
      <c r="B85" s="281"/>
      <c r="C85" s="167">
        <f>SUM(C82:C84)</f>
        <v>7</v>
      </c>
      <c r="D85" s="167">
        <f aca="true" t="shared" si="22" ref="D85:Q85">SUM(D82:D84)</f>
        <v>1</v>
      </c>
      <c r="E85" s="167">
        <f t="shared" si="22"/>
        <v>8</v>
      </c>
      <c r="F85" s="167">
        <f t="shared" si="22"/>
        <v>0</v>
      </c>
      <c r="G85" s="167">
        <f t="shared" si="22"/>
        <v>0</v>
      </c>
      <c r="H85" s="167">
        <f t="shared" si="22"/>
        <v>0</v>
      </c>
      <c r="I85" s="167">
        <f t="shared" si="22"/>
        <v>5</v>
      </c>
      <c r="J85" s="167">
        <f t="shared" si="22"/>
        <v>0</v>
      </c>
      <c r="K85" s="167">
        <f t="shared" si="22"/>
        <v>3</v>
      </c>
      <c r="L85" s="167">
        <f t="shared" si="22"/>
        <v>8</v>
      </c>
      <c r="M85" s="167">
        <f t="shared" si="22"/>
        <v>0</v>
      </c>
      <c r="N85" s="167">
        <f t="shared" si="22"/>
        <v>0</v>
      </c>
      <c r="O85" s="167">
        <f t="shared" si="22"/>
        <v>2</v>
      </c>
      <c r="P85" s="167">
        <f t="shared" si="22"/>
        <v>6</v>
      </c>
      <c r="Q85" s="124">
        <f t="shared" si="22"/>
        <v>8</v>
      </c>
      <c r="R85" s="149"/>
      <c r="S85" s="128"/>
    </row>
    <row r="86" spans="1:19" ht="24" customHeight="1">
      <c r="A86" s="217" t="s">
        <v>514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128"/>
      <c r="N86" s="128"/>
      <c r="O86" s="128"/>
      <c r="P86" s="128"/>
      <c r="Q86" s="128"/>
      <c r="R86" s="149"/>
      <c r="S86" s="128"/>
    </row>
    <row r="87" spans="1:19" ht="24" customHeight="1">
      <c r="A87" s="150">
        <v>56</v>
      </c>
      <c r="B87" s="149" t="s">
        <v>504</v>
      </c>
      <c r="C87" s="150">
        <v>2</v>
      </c>
      <c r="D87" s="150">
        <v>1</v>
      </c>
      <c r="E87" s="150">
        <f>SUM(C87:D87)</f>
        <v>3</v>
      </c>
      <c r="F87" s="150">
        <v>0</v>
      </c>
      <c r="G87" s="150">
        <v>1</v>
      </c>
      <c r="H87" s="150">
        <v>0</v>
      </c>
      <c r="I87" s="150">
        <v>0</v>
      </c>
      <c r="J87" s="150">
        <v>1</v>
      </c>
      <c r="K87" s="150">
        <v>1</v>
      </c>
      <c r="L87" s="150">
        <f>SUM(F87:K87)</f>
        <v>3</v>
      </c>
      <c r="M87" s="150">
        <v>0</v>
      </c>
      <c r="N87" s="150">
        <v>1</v>
      </c>
      <c r="O87" s="150">
        <v>1</v>
      </c>
      <c r="P87" s="150">
        <v>1</v>
      </c>
      <c r="Q87" s="197">
        <f>SUM(M87:P87)</f>
        <v>3</v>
      </c>
      <c r="R87" s="149"/>
      <c r="S87" s="128"/>
    </row>
    <row r="88" spans="1:19" ht="24" customHeight="1">
      <c r="A88" s="150">
        <v>57</v>
      </c>
      <c r="B88" s="149" t="s">
        <v>522</v>
      </c>
      <c r="C88" s="150">
        <v>1</v>
      </c>
      <c r="D88" s="150">
        <v>1</v>
      </c>
      <c r="E88" s="150">
        <f>SUM(C88:D88)</f>
        <v>2</v>
      </c>
      <c r="F88" s="150">
        <v>0</v>
      </c>
      <c r="G88" s="150">
        <v>0</v>
      </c>
      <c r="H88" s="150">
        <v>0</v>
      </c>
      <c r="I88" s="150">
        <v>1</v>
      </c>
      <c r="J88" s="150">
        <v>1</v>
      </c>
      <c r="K88" s="150">
        <v>0</v>
      </c>
      <c r="L88" s="150">
        <f>SUM(F88:K88)</f>
        <v>2</v>
      </c>
      <c r="M88" s="150">
        <v>0</v>
      </c>
      <c r="N88" s="150">
        <v>0</v>
      </c>
      <c r="O88" s="150">
        <v>1</v>
      </c>
      <c r="P88" s="150">
        <v>1</v>
      </c>
      <c r="Q88" s="197">
        <f>SUM(M88:P88)</f>
        <v>2</v>
      </c>
      <c r="R88" s="149"/>
      <c r="S88" s="128"/>
    </row>
    <row r="89" spans="1:19" ht="24" customHeight="1">
      <c r="A89" s="300" t="s">
        <v>532</v>
      </c>
      <c r="B89" s="300"/>
      <c r="C89" s="152">
        <f>SUM(C87:C88)</f>
        <v>3</v>
      </c>
      <c r="D89" s="152">
        <f aca="true" t="shared" si="23" ref="D89:Q89">SUM(D87:D88)</f>
        <v>2</v>
      </c>
      <c r="E89" s="152">
        <f t="shared" si="23"/>
        <v>5</v>
      </c>
      <c r="F89" s="152">
        <f t="shared" si="23"/>
        <v>0</v>
      </c>
      <c r="G89" s="152">
        <f t="shared" si="23"/>
        <v>1</v>
      </c>
      <c r="H89" s="152">
        <f t="shared" si="23"/>
        <v>0</v>
      </c>
      <c r="I89" s="152">
        <f t="shared" si="23"/>
        <v>1</v>
      </c>
      <c r="J89" s="152">
        <f t="shared" si="23"/>
        <v>2</v>
      </c>
      <c r="K89" s="152">
        <f t="shared" si="23"/>
        <v>1</v>
      </c>
      <c r="L89" s="152">
        <f t="shared" si="23"/>
        <v>5</v>
      </c>
      <c r="M89" s="152">
        <f t="shared" si="23"/>
        <v>0</v>
      </c>
      <c r="N89" s="152">
        <f t="shared" si="23"/>
        <v>1</v>
      </c>
      <c r="O89" s="152">
        <f t="shared" si="23"/>
        <v>2</v>
      </c>
      <c r="P89" s="152">
        <f t="shared" si="23"/>
        <v>2</v>
      </c>
      <c r="Q89" s="198">
        <f t="shared" si="23"/>
        <v>5</v>
      </c>
      <c r="R89" s="149"/>
      <c r="S89" s="128"/>
    </row>
    <row r="90" spans="1:19" ht="24" customHeight="1">
      <c r="A90" s="300" t="s">
        <v>533</v>
      </c>
      <c r="B90" s="300"/>
      <c r="C90" s="223">
        <f>SUM(C87:C88)</f>
        <v>3</v>
      </c>
      <c r="D90" s="223">
        <f aca="true" t="shared" si="24" ref="D90:Q90">SUM(D87:D88)</f>
        <v>2</v>
      </c>
      <c r="E90" s="223">
        <f t="shared" si="24"/>
        <v>5</v>
      </c>
      <c r="F90" s="223">
        <f t="shared" si="24"/>
        <v>0</v>
      </c>
      <c r="G90" s="223">
        <f t="shared" si="24"/>
        <v>1</v>
      </c>
      <c r="H90" s="223">
        <f t="shared" si="24"/>
        <v>0</v>
      </c>
      <c r="I90" s="223">
        <f t="shared" si="24"/>
        <v>1</v>
      </c>
      <c r="J90" s="223">
        <f t="shared" si="24"/>
        <v>2</v>
      </c>
      <c r="K90" s="223">
        <f t="shared" si="24"/>
        <v>1</v>
      </c>
      <c r="L90" s="223">
        <f t="shared" si="24"/>
        <v>5</v>
      </c>
      <c r="M90" s="223">
        <f t="shared" si="24"/>
        <v>0</v>
      </c>
      <c r="N90" s="223">
        <f t="shared" si="24"/>
        <v>1</v>
      </c>
      <c r="O90" s="223">
        <f t="shared" si="24"/>
        <v>2</v>
      </c>
      <c r="P90" s="223">
        <f t="shared" si="24"/>
        <v>2</v>
      </c>
      <c r="Q90" s="224">
        <f t="shared" si="24"/>
        <v>5</v>
      </c>
      <c r="R90" s="149"/>
      <c r="S90" s="128"/>
    </row>
    <row r="91" ht="24" customHeight="1"/>
    <row r="92" ht="24" customHeight="1"/>
    <row r="93" ht="24" customHeight="1"/>
    <row r="94" ht="24" customHeight="1"/>
  </sheetData>
  <sheetProtection/>
  <mergeCells count="42">
    <mergeCell ref="J5:J6"/>
    <mergeCell ref="A71:B71"/>
    <mergeCell ref="A33:Q33"/>
    <mergeCell ref="A14:B14"/>
    <mergeCell ref="A23:B23"/>
    <mergeCell ref="A32:B32"/>
    <mergeCell ref="A90:B90"/>
    <mergeCell ref="F5:F6"/>
    <mergeCell ref="G5:G6"/>
    <mergeCell ref="I5:I6"/>
    <mergeCell ref="A85:B85"/>
    <mergeCell ref="A89:B89"/>
    <mergeCell ref="A77:B77"/>
    <mergeCell ref="A80:B80"/>
    <mergeCell ref="E4:E6"/>
    <mergeCell ref="D5:D6"/>
    <mergeCell ref="F4:L4"/>
    <mergeCell ref="M4:Q4"/>
    <mergeCell ref="L5:L6"/>
    <mergeCell ref="M5:M6"/>
    <mergeCell ref="C5:C6"/>
    <mergeCell ref="O5:O6"/>
    <mergeCell ref="P5:P6"/>
    <mergeCell ref="H5:H6"/>
    <mergeCell ref="K5:K6"/>
    <mergeCell ref="N5:N6"/>
    <mergeCell ref="R4:R6"/>
    <mergeCell ref="A7:R7"/>
    <mergeCell ref="A15:Q15"/>
    <mergeCell ref="A24:Q24"/>
    <mergeCell ref="A1:Q1"/>
    <mergeCell ref="A2:Q2"/>
    <mergeCell ref="A4:A6"/>
    <mergeCell ref="B4:B6"/>
    <mergeCell ref="C4:D4"/>
    <mergeCell ref="Q5:Q6"/>
    <mergeCell ref="A40:B40"/>
    <mergeCell ref="A46:B46"/>
    <mergeCell ref="A51:B51"/>
    <mergeCell ref="A64:B64"/>
    <mergeCell ref="A65:Q65"/>
    <mergeCell ref="A57:B5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4.57421875" style="145" customWidth="1"/>
    <col min="2" max="2" width="18.8515625" style="81" customWidth="1"/>
    <col min="3" max="3" width="10.7109375" style="81" customWidth="1"/>
    <col min="4" max="4" width="7.421875" style="81" customWidth="1"/>
    <col min="5" max="5" width="9.00390625" style="81" customWidth="1"/>
    <col min="6" max="6" width="9.28125" style="81" customWidth="1"/>
    <col min="7" max="7" width="9.140625" style="81" customWidth="1"/>
    <col min="8" max="8" width="8.140625" style="81" customWidth="1"/>
    <col min="9" max="9" width="7.7109375" style="81" customWidth="1"/>
    <col min="10" max="10" width="6.00390625" style="81" customWidth="1"/>
    <col min="11" max="11" width="8.421875" style="81" customWidth="1"/>
    <col min="12" max="12" width="7.57421875" style="81" customWidth="1"/>
    <col min="13" max="13" width="6.00390625" style="81" customWidth="1"/>
    <col min="14" max="14" width="7.421875" style="81" customWidth="1"/>
    <col min="15" max="15" width="7.57421875" style="81" customWidth="1"/>
    <col min="16" max="16" width="8.57421875" style="81" customWidth="1"/>
    <col min="17" max="17" width="7.8515625" style="81" customWidth="1"/>
    <col min="18" max="16384" width="9.140625" style="81" customWidth="1"/>
  </cols>
  <sheetData>
    <row r="1" spans="1:17" ht="20.25">
      <c r="A1" s="269" t="s">
        <v>566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</row>
    <row r="2" spans="1:17" ht="20.25">
      <c r="A2" s="270" t="s">
        <v>557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</row>
    <row r="3" spans="1:17" ht="2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27" customHeight="1">
      <c r="A4" s="305" t="s">
        <v>0</v>
      </c>
      <c r="B4" s="305" t="s">
        <v>18</v>
      </c>
      <c r="C4" s="307" t="s">
        <v>2</v>
      </c>
      <c r="D4" s="307"/>
      <c r="E4" s="305" t="s">
        <v>3</v>
      </c>
      <c r="F4" s="306" t="s">
        <v>4</v>
      </c>
      <c r="G4" s="306"/>
      <c r="H4" s="306"/>
      <c r="I4" s="306"/>
      <c r="J4" s="306"/>
      <c r="K4" s="306"/>
      <c r="L4" s="306" t="s">
        <v>5</v>
      </c>
      <c r="M4" s="306"/>
      <c r="N4" s="306"/>
      <c r="O4" s="306"/>
      <c r="P4" s="306"/>
      <c r="Q4" s="306"/>
    </row>
    <row r="5" spans="1:17" ht="20.25">
      <c r="A5" s="305"/>
      <c r="B5" s="305"/>
      <c r="C5" s="307" t="s">
        <v>6</v>
      </c>
      <c r="D5" s="307" t="s">
        <v>7</v>
      </c>
      <c r="E5" s="305"/>
      <c r="F5" s="307" t="s">
        <v>8</v>
      </c>
      <c r="G5" s="307"/>
      <c r="H5" s="307" t="s">
        <v>3</v>
      </c>
      <c r="I5" s="307" t="s">
        <v>9</v>
      </c>
      <c r="J5" s="307"/>
      <c r="K5" s="307" t="s">
        <v>3</v>
      </c>
      <c r="L5" s="307" t="s">
        <v>10</v>
      </c>
      <c r="M5" s="307"/>
      <c r="N5" s="307" t="s">
        <v>3</v>
      </c>
      <c r="O5" s="307" t="s">
        <v>11</v>
      </c>
      <c r="P5" s="307"/>
      <c r="Q5" s="307" t="s">
        <v>3</v>
      </c>
    </row>
    <row r="6" spans="1:17" ht="20.25">
      <c r="A6" s="305"/>
      <c r="B6" s="305"/>
      <c r="C6" s="307"/>
      <c r="D6" s="307"/>
      <c r="E6" s="305"/>
      <c r="F6" s="106" t="s">
        <v>6</v>
      </c>
      <c r="G6" s="106" t="s">
        <v>7</v>
      </c>
      <c r="H6" s="307"/>
      <c r="I6" s="106" t="s">
        <v>6</v>
      </c>
      <c r="J6" s="106" t="s">
        <v>7</v>
      </c>
      <c r="K6" s="307"/>
      <c r="L6" s="106" t="s">
        <v>6</v>
      </c>
      <c r="M6" s="106" t="s">
        <v>7</v>
      </c>
      <c r="N6" s="307"/>
      <c r="O6" s="106" t="s">
        <v>6</v>
      </c>
      <c r="P6" s="106" t="s">
        <v>7</v>
      </c>
      <c r="Q6" s="307"/>
    </row>
    <row r="7" spans="1:17" ht="20.25">
      <c r="A7" s="85">
        <v>1</v>
      </c>
      <c r="B7" s="160" t="s">
        <v>28</v>
      </c>
      <c r="C7" s="161">
        <f>+'[1]ผู้เรียนปอเนาะ'!C14</f>
        <v>461</v>
      </c>
      <c r="D7" s="161">
        <f>+'[1]ผู้เรียนปอเนาะ'!D14</f>
        <v>254</v>
      </c>
      <c r="E7" s="161">
        <f>SUM(C7:D7)</f>
        <v>715</v>
      </c>
      <c r="F7" s="161">
        <f>+'[1]ผู้เรียนปอเนาะ'!F14</f>
        <v>169</v>
      </c>
      <c r="G7" s="161">
        <f>+'[1]ผู้เรียนปอเนาะ'!G14</f>
        <v>78</v>
      </c>
      <c r="H7" s="161">
        <f>SUM(F7:G7)</f>
        <v>247</v>
      </c>
      <c r="I7" s="161">
        <f>+'[1]ผู้เรียนปอเนาะ'!I14</f>
        <v>293</v>
      </c>
      <c r="J7" s="161">
        <f>+'[1]ผู้เรียนปอเนาะ'!J14</f>
        <v>175</v>
      </c>
      <c r="K7" s="161">
        <f>SUM(I7:J7)</f>
        <v>468</v>
      </c>
      <c r="L7" s="161"/>
      <c r="M7" s="161"/>
      <c r="N7" s="161"/>
      <c r="O7" s="161"/>
      <c r="P7" s="161"/>
      <c r="Q7" s="161"/>
    </row>
    <row r="8" spans="1:17" ht="21">
      <c r="A8" s="85">
        <v>2</v>
      </c>
      <c r="B8" s="160" t="s">
        <v>76</v>
      </c>
      <c r="C8" s="231">
        <f>SUM(C1:C7)</f>
        <v>461</v>
      </c>
      <c r="D8" s="231">
        <f aca="true" t="shared" si="0" ref="D8:Q8">SUM(D1:D7)</f>
        <v>254</v>
      </c>
      <c r="E8" s="231">
        <f t="shared" si="0"/>
        <v>715</v>
      </c>
      <c r="F8" s="231">
        <f t="shared" si="0"/>
        <v>169</v>
      </c>
      <c r="G8" s="231">
        <f t="shared" si="0"/>
        <v>78</v>
      </c>
      <c r="H8" s="231">
        <f t="shared" si="0"/>
        <v>247</v>
      </c>
      <c r="I8" s="231">
        <f t="shared" si="0"/>
        <v>293</v>
      </c>
      <c r="J8" s="231">
        <f t="shared" si="0"/>
        <v>175</v>
      </c>
      <c r="K8" s="231">
        <f t="shared" si="0"/>
        <v>468</v>
      </c>
      <c r="L8" s="231">
        <f t="shared" si="0"/>
        <v>0</v>
      </c>
      <c r="M8" s="231">
        <f t="shared" si="0"/>
        <v>0</v>
      </c>
      <c r="N8" s="231">
        <f t="shared" si="0"/>
        <v>0</v>
      </c>
      <c r="O8" s="231">
        <f t="shared" si="0"/>
        <v>0</v>
      </c>
      <c r="P8" s="231">
        <f t="shared" si="0"/>
        <v>0</v>
      </c>
      <c r="Q8" s="231">
        <f t="shared" si="0"/>
        <v>0</v>
      </c>
    </row>
    <row r="9" spans="1:17" ht="20.25">
      <c r="A9" s="85">
        <v>3</v>
      </c>
      <c r="B9" s="160" t="s">
        <v>111</v>
      </c>
      <c r="C9" s="161">
        <f>'[2]ผู้เรียนปอเนาะ'!C31</f>
        <v>473</v>
      </c>
      <c r="D9" s="161">
        <f>'[2]ผู้เรียนปอเนาะ'!D31</f>
        <v>349</v>
      </c>
      <c r="E9" s="161">
        <f>SUM(C9:D9)</f>
        <v>822</v>
      </c>
      <c r="F9" s="161">
        <f>'[2]ผู้เรียนปอเนาะ'!F31</f>
        <v>84</v>
      </c>
      <c r="G9" s="161">
        <f>'[2]ผู้เรียนปอเนาะ'!G31</f>
        <v>150</v>
      </c>
      <c r="H9" s="161">
        <f>SUM(F9:G9)</f>
        <v>234</v>
      </c>
      <c r="I9" s="161">
        <f>'[2]ผู้เรียนปอเนาะ'!I31</f>
        <v>389</v>
      </c>
      <c r="J9" s="161">
        <f>'[2]ผู้เรียนปอเนาะ'!J31</f>
        <v>199</v>
      </c>
      <c r="K9" s="161">
        <f>SUM(I9:J9)</f>
        <v>588</v>
      </c>
      <c r="L9" s="161">
        <f>'[2]ผู้เรียนปอเนาะ'!L31</f>
        <v>131</v>
      </c>
      <c r="M9" s="161">
        <f>'[2]ผู้เรียนปอเนาะ'!M31</f>
        <v>71</v>
      </c>
      <c r="N9" s="161">
        <f>SUM(L9:M9)</f>
        <v>202</v>
      </c>
      <c r="O9" s="161">
        <f>'[2]ผู้เรียนปอเนาะ'!O31</f>
        <v>332</v>
      </c>
      <c r="P9" s="161">
        <f>'[2]ผู้เรียนปอเนาะ'!P31</f>
        <v>288</v>
      </c>
      <c r="Q9" s="161">
        <f>SUM(O9:P9)</f>
        <v>620</v>
      </c>
    </row>
    <row r="10" spans="1:17" ht="20.25">
      <c r="A10" s="85">
        <v>4</v>
      </c>
      <c r="B10" s="162" t="s">
        <v>158</v>
      </c>
      <c r="C10" s="163">
        <v>282</v>
      </c>
      <c r="D10" s="163">
        <v>142</v>
      </c>
      <c r="E10" s="163">
        <v>424</v>
      </c>
      <c r="F10" s="163">
        <v>68</v>
      </c>
      <c r="G10" s="163">
        <v>62</v>
      </c>
      <c r="H10" s="163">
        <v>130</v>
      </c>
      <c r="I10" s="163">
        <v>95</v>
      </c>
      <c r="J10" s="163">
        <v>47</v>
      </c>
      <c r="K10" s="163">
        <v>142</v>
      </c>
      <c r="L10" s="163">
        <v>39</v>
      </c>
      <c r="M10" s="163">
        <v>36</v>
      </c>
      <c r="N10" s="163">
        <v>75</v>
      </c>
      <c r="O10" s="163">
        <v>124</v>
      </c>
      <c r="P10" s="163">
        <v>73</v>
      </c>
      <c r="Q10" s="163">
        <v>197</v>
      </c>
    </row>
    <row r="11" spans="1:17" ht="40.5">
      <c r="A11" s="85">
        <v>5</v>
      </c>
      <c r="B11" s="164" t="s">
        <v>196</v>
      </c>
      <c r="C11" s="126">
        <v>270</v>
      </c>
      <c r="D11" s="126">
        <v>253</v>
      </c>
      <c r="E11" s="165">
        <v>523</v>
      </c>
      <c r="F11" s="165">
        <v>194</v>
      </c>
      <c r="G11" s="165">
        <v>135</v>
      </c>
      <c r="H11" s="165">
        <v>329</v>
      </c>
      <c r="I11" s="165">
        <v>76</v>
      </c>
      <c r="J11" s="165">
        <v>118</v>
      </c>
      <c r="K11" s="165">
        <v>194</v>
      </c>
      <c r="L11" s="165">
        <v>76</v>
      </c>
      <c r="M11" s="165">
        <v>118</v>
      </c>
      <c r="N11" s="165">
        <v>194</v>
      </c>
      <c r="O11" s="165">
        <v>194</v>
      </c>
      <c r="P11" s="165">
        <v>135</v>
      </c>
      <c r="Q11" s="165">
        <v>329</v>
      </c>
    </row>
    <row r="12" spans="1:17" ht="20.25">
      <c r="A12" s="85">
        <v>6</v>
      </c>
      <c r="B12" s="160" t="s">
        <v>279</v>
      </c>
      <c r="C12" s="163">
        <v>613</v>
      </c>
      <c r="D12" s="163">
        <v>243</v>
      </c>
      <c r="E12" s="163">
        <v>856</v>
      </c>
      <c r="F12" s="163">
        <v>337</v>
      </c>
      <c r="G12" s="163">
        <v>136</v>
      </c>
      <c r="H12" s="163">
        <v>473</v>
      </c>
      <c r="I12" s="163">
        <v>277</v>
      </c>
      <c r="J12" s="163">
        <v>106</v>
      </c>
      <c r="K12" s="163">
        <v>383</v>
      </c>
      <c r="L12" s="163">
        <v>130</v>
      </c>
      <c r="M12" s="163">
        <v>47</v>
      </c>
      <c r="N12" s="163">
        <v>177</v>
      </c>
      <c r="O12" s="163">
        <v>427</v>
      </c>
      <c r="P12" s="163">
        <v>195</v>
      </c>
      <c r="Q12" s="163">
        <v>622</v>
      </c>
    </row>
    <row r="13" spans="1:17" ht="20.25">
      <c r="A13" s="150">
        <v>7</v>
      </c>
      <c r="B13" s="166" t="s">
        <v>283</v>
      </c>
      <c r="C13" s="167">
        <v>299</v>
      </c>
      <c r="D13" s="167">
        <v>129</v>
      </c>
      <c r="E13" s="167">
        <f>SUM(C13:D13)</f>
        <v>428</v>
      </c>
      <c r="F13" s="167">
        <v>73</v>
      </c>
      <c r="G13" s="167">
        <v>45</v>
      </c>
      <c r="H13" s="167">
        <v>118</v>
      </c>
      <c r="I13" s="167">
        <v>226</v>
      </c>
      <c r="J13" s="167">
        <v>84</v>
      </c>
      <c r="K13" s="167">
        <v>310</v>
      </c>
      <c r="L13" s="167">
        <v>118</v>
      </c>
      <c r="M13" s="167">
        <v>19</v>
      </c>
      <c r="N13" s="167">
        <v>137</v>
      </c>
      <c r="O13" s="167">
        <v>181</v>
      </c>
      <c r="P13" s="167">
        <v>110</v>
      </c>
      <c r="Q13" s="167">
        <v>291</v>
      </c>
    </row>
    <row r="14" spans="1:17" ht="20.25">
      <c r="A14" s="85">
        <v>8</v>
      </c>
      <c r="B14" s="160" t="s">
        <v>335</v>
      </c>
      <c r="C14" s="161">
        <v>320</v>
      </c>
      <c r="D14" s="161">
        <v>134</v>
      </c>
      <c r="E14" s="161">
        <f>SUM(C14:D14)</f>
        <v>454</v>
      </c>
      <c r="F14" s="161">
        <v>118</v>
      </c>
      <c r="G14" s="161">
        <v>75</v>
      </c>
      <c r="H14" s="161">
        <v>193</v>
      </c>
      <c r="I14" s="161">
        <v>186</v>
      </c>
      <c r="J14" s="161">
        <v>69</v>
      </c>
      <c r="K14" s="161">
        <v>255</v>
      </c>
      <c r="L14" s="161">
        <v>93</v>
      </c>
      <c r="M14" s="161">
        <v>36</v>
      </c>
      <c r="N14" s="161">
        <v>129</v>
      </c>
      <c r="O14" s="161">
        <v>219</v>
      </c>
      <c r="P14" s="161">
        <v>105</v>
      </c>
      <c r="Q14" s="161">
        <v>324</v>
      </c>
    </row>
    <row r="15" spans="1:17" ht="20.25">
      <c r="A15" s="150">
        <v>9</v>
      </c>
      <c r="B15" s="168" t="s">
        <v>369</v>
      </c>
      <c r="C15" s="167">
        <v>400</v>
      </c>
      <c r="D15" s="167">
        <v>143</v>
      </c>
      <c r="E15" s="167">
        <v>543</v>
      </c>
      <c r="F15" s="167">
        <v>104</v>
      </c>
      <c r="G15" s="167">
        <v>42</v>
      </c>
      <c r="H15" s="167">
        <v>146</v>
      </c>
      <c r="I15" s="167">
        <v>296</v>
      </c>
      <c r="J15" s="167">
        <v>101</v>
      </c>
      <c r="K15" s="167">
        <v>397</v>
      </c>
      <c r="L15" s="226">
        <v>62</v>
      </c>
      <c r="M15" s="226">
        <v>51</v>
      </c>
      <c r="N15" s="226">
        <v>113</v>
      </c>
      <c r="O15" s="226">
        <v>338</v>
      </c>
      <c r="P15" s="226">
        <v>92</v>
      </c>
      <c r="Q15" s="226">
        <v>430</v>
      </c>
    </row>
    <row r="16" spans="1:17" ht="40.5">
      <c r="A16" s="85">
        <v>10</v>
      </c>
      <c r="B16" s="164" t="s">
        <v>412</v>
      </c>
      <c r="C16" s="126">
        <v>616</v>
      </c>
      <c r="D16" s="165">
        <v>299</v>
      </c>
      <c r="E16" s="165">
        <v>915</v>
      </c>
      <c r="F16" s="165">
        <v>146</v>
      </c>
      <c r="G16" s="165">
        <v>67</v>
      </c>
      <c r="H16" s="165">
        <v>213</v>
      </c>
      <c r="I16" s="165">
        <v>465</v>
      </c>
      <c r="J16" s="165">
        <v>237</v>
      </c>
      <c r="K16" s="165">
        <v>702</v>
      </c>
      <c r="L16" s="165">
        <v>389</v>
      </c>
      <c r="M16" s="165">
        <v>272</v>
      </c>
      <c r="N16" s="165">
        <v>661</v>
      </c>
      <c r="O16" s="165">
        <v>144</v>
      </c>
      <c r="P16" s="165">
        <v>111</v>
      </c>
      <c r="Q16" s="165">
        <v>255</v>
      </c>
    </row>
    <row r="17" spans="1:17" ht="20.25">
      <c r="A17" s="85">
        <v>11</v>
      </c>
      <c r="B17" s="160" t="s">
        <v>479</v>
      </c>
      <c r="C17" s="169">
        <v>83</v>
      </c>
      <c r="D17" s="169">
        <v>0</v>
      </c>
      <c r="E17" s="169">
        <v>83</v>
      </c>
      <c r="F17" s="137">
        <v>47</v>
      </c>
      <c r="G17" s="137">
        <v>0</v>
      </c>
      <c r="H17" s="138">
        <f>F17+G17</f>
        <v>47</v>
      </c>
      <c r="I17" s="137">
        <v>36</v>
      </c>
      <c r="J17" s="137">
        <v>0</v>
      </c>
      <c r="K17" s="138">
        <f>I17+J17</f>
        <v>36</v>
      </c>
      <c r="L17" s="137">
        <v>27</v>
      </c>
      <c r="M17" s="137">
        <v>0</v>
      </c>
      <c r="N17" s="138">
        <f>L17+M17</f>
        <v>27</v>
      </c>
      <c r="O17" s="137">
        <v>56</v>
      </c>
      <c r="P17" s="137">
        <v>0</v>
      </c>
      <c r="Q17" s="138">
        <f>O17+P17</f>
        <v>56</v>
      </c>
    </row>
    <row r="18" spans="1:17" ht="20.25">
      <c r="A18" s="85">
        <v>12</v>
      </c>
      <c r="B18" s="170" t="s">
        <v>487</v>
      </c>
      <c r="C18" s="161">
        <v>131</v>
      </c>
      <c r="D18" s="161">
        <v>93</v>
      </c>
      <c r="E18" s="161">
        <v>224</v>
      </c>
      <c r="F18" s="161">
        <v>48</v>
      </c>
      <c r="G18" s="161">
        <v>42</v>
      </c>
      <c r="H18" s="161">
        <v>90</v>
      </c>
      <c r="I18" s="161">
        <v>83</v>
      </c>
      <c r="J18" s="161">
        <v>51</v>
      </c>
      <c r="K18" s="161">
        <v>134</v>
      </c>
      <c r="L18" s="161">
        <v>75</v>
      </c>
      <c r="M18" s="161">
        <v>46</v>
      </c>
      <c r="N18" s="161">
        <v>121</v>
      </c>
      <c r="O18" s="161">
        <v>56</v>
      </c>
      <c r="P18" s="161">
        <v>47</v>
      </c>
      <c r="Q18" s="161">
        <v>103</v>
      </c>
    </row>
    <row r="19" spans="1:17" ht="20.25">
      <c r="A19" s="85">
        <v>13</v>
      </c>
      <c r="B19" s="160" t="s">
        <v>514</v>
      </c>
      <c r="C19" s="106">
        <v>47</v>
      </c>
      <c r="D19" s="106">
        <v>41</v>
      </c>
      <c r="E19" s="106">
        <v>88</v>
      </c>
      <c r="F19" s="106">
        <v>26</v>
      </c>
      <c r="G19" s="106">
        <v>27</v>
      </c>
      <c r="H19" s="106">
        <v>53</v>
      </c>
      <c r="I19" s="106">
        <v>21</v>
      </c>
      <c r="J19" s="106">
        <v>14</v>
      </c>
      <c r="K19" s="106">
        <v>35</v>
      </c>
      <c r="L19" s="106">
        <v>16</v>
      </c>
      <c r="M19" s="106">
        <v>10</v>
      </c>
      <c r="N19" s="106">
        <v>26</v>
      </c>
      <c r="O19" s="106">
        <v>31</v>
      </c>
      <c r="P19" s="106">
        <v>31</v>
      </c>
      <c r="Q19" s="106">
        <v>62</v>
      </c>
    </row>
    <row r="20" spans="1:17" ht="20.25">
      <c r="A20" s="171"/>
      <c r="B20" s="92" t="s">
        <v>533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</sheetData>
  <sheetProtection/>
  <mergeCells count="18">
    <mergeCell ref="L4:Q4"/>
    <mergeCell ref="Q5:Q6"/>
    <mergeCell ref="L5:M5"/>
    <mergeCell ref="N5:N6"/>
    <mergeCell ref="O5:P5"/>
    <mergeCell ref="A1:Q1"/>
    <mergeCell ref="A2:Q2"/>
    <mergeCell ref="A4:A6"/>
    <mergeCell ref="B4:B6"/>
    <mergeCell ref="C4:D4"/>
    <mergeCell ref="E4:E6"/>
    <mergeCell ref="F4:K4"/>
    <mergeCell ref="C5:C6"/>
    <mergeCell ref="D5:D6"/>
    <mergeCell ref="F5:G5"/>
    <mergeCell ref="H5:H6"/>
    <mergeCell ref="I5:J5"/>
    <mergeCell ref="K5:K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7">
      <selection activeCell="N23" sqref="N23"/>
    </sheetView>
  </sheetViews>
  <sheetFormatPr defaultColWidth="9.140625" defaultRowHeight="12.75"/>
  <cols>
    <col min="1" max="1" width="4.57421875" style="178" customWidth="1"/>
    <col min="2" max="2" width="16.57421875" style="178" customWidth="1"/>
    <col min="3" max="3" width="14.28125" style="178" customWidth="1"/>
    <col min="4" max="4" width="8.7109375" style="178" customWidth="1"/>
    <col min="5" max="5" width="9.140625" style="178" customWidth="1"/>
    <col min="6" max="17" width="6.7109375" style="178" customWidth="1"/>
    <col min="18" max="16384" width="9.140625" style="178" customWidth="1"/>
  </cols>
  <sheetData>
    <row r="1" spans="1:17" ht="20.25">
      <c r="A1" s="308" t="s">
        <v>567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20.25">
      <c r="A2" s="309" t="s">
        <v>557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3" spans="1:17" ht="20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7" customHeight="1">
      <c r="A4" s="299" t="s">
        <v>0</v>
      </c>
      <c r="B4" s="299" t="s">
        <v>18</v>
      </c>
      <c r="C4" s="300" t="s">
        <v>546</v>
      </c>
      <c r="D4" s="300"/>
      <c r="E4" s="299" t="s">
        <v>3</v>
      </c>
      <c r="F4" s="302" t="s">
        <v>547</v>
      </c>
      <c r="G4" s="303"/>
      <c r="H4" s="303"/>
      <c r="I4" s="303"/>
      <c r="J4" s="303"/>
      <c r="K4" s="303"/>
      <c r="L4" s="303"/>
      <c r="M4" s="302" t="s">
        <v>548</v>
      </c>
      <c r="N4" s="303"/>
      <c r="O4" s="303"/>
      <c r="P4" s="303"/>
      <c r="Q4" s="304"/>
    </row>
    <row r="5" spans="1:17" ht="20.25">
      <c r="A5" s="299"/>
      <c r="B5" s="299"/>
      <c r="C5" s="301" t="s">
        <v>6</v>
      </c>
      <c r="D5" s="301" t="s">
        <v>7</v>
      </c>
      <c r="E5" s="299"/>
      <c r="F5" s="301" t="s">
        <v>549</v>
      </c>
      <c r="G5" s="301" t="s">
        <v>550</v>
      </c>
      <c r="H5" s="301" t="s">
        <v>551</v>
      </c>
      <c r="I5" s="301" t="s">
        <v>552</v>
      </c>
      <c r="J5" s="301" t="s">
        <v>544</v>
      </c>
      <c r="K5" s="301" t="s">
        <v>553</v>
      </c>
      <c r="L5" s="301" t="s">
        <v>3</v>
      </c>
      <c r="M5" s="301" t="s">
        <v>545</v>
      </c>
      <c r="N5" s="301" t="s">
        <v>116</v>
      </c>
      <c r="O5" s="301" t="s">
        <v>147</v>
      </c>
      <c r="P5" s="301" t="s">
        <v>554</v>
      </c>
      <c r="Q5" s="301" t="s">
        <v>3</v>
      </c>
    </row>
    <row r="6" spans="1:17" ht="20.25">
      <c r="A6" s="299"/>
      <c r="B6" s="299"/>
      <c r="C6" s="301"/>
      <c r="D6" s="301"/>
      <c r="E6" s="299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</row>
    <row r="7" spans="1:17" ht="20.25">
      <c r="A7" s="150">
        <v>1</v>
      </c>
      <c r="B7" s="167" t="s">
        <v>28</v>
      </c>
      <c r="C7" s="167">
        <f>+'[1]ข้อมูลครู'!C14</f>
        <v>28</v>
      </c>
      <c r="D7" s="167">
        <f>+'[1]ข้อมูลครู'!D14</f>
        <v>19</v>
      </c>
      <c r="E7" s="167">
        <f>SUM(C7:D7)</f>
        <v>47</v>
      </c>
      <c r="F7" s="167">
        <f>+'[1]ข้อมูลครู'!F14</f>
        <v>0</v>
      </c>
      <c r="G7" s="167">
        <f>+'[1]ข้อมูลครู'!G14</f>
        <v>1</v>
      </c>
      <c r="H7" s="167">
        <f>+'[1]ข้อมูลครู'!H14</f>
        <v>7</v>
      </c>
      <c r="I7" s="167">
        <f>+'[1]ข้อมูลครู'!I14</f>
        <v>20</v>
      </c>
      <c r="J7" s="167">
        <f>+'[1]ข้อมูลครู'!J14</f>
        <v>3</v>
      </c>
      <c r="K7" s="167">
        <f>+'[1]ข้อมูลครู'!K14</f>
        <v>8</v>
      </c>
      <c r="L7" s="167">
        <f>SUM(F7:K7)</f>
        <v>39</v>
      </c>
      <c r="M7" s="167">
        <f>+'[1]ข้อมูลครู'!M14</f>
        <v>1</v>
      </c>
      <c r="N7" s="167">
        <f>+'[1]ข้อมูลครู'!N14</f>
        <v>6</v>
      </c>
      <c r="O7" s="167">
        <f>+'[1]ข้อมูลครู'!O14</f>
        <v>28</v>
      </c>
      <c r="P7" s="167">
        <f>+'[1]ข้อมูลครู'!P14</f>
        <v>4</v>
      </c>
      <c r="Q7" s="167">
        <f>SUM(M7:P7)</f>
        <v>39</v>
      </c>
    </row>
    <row r="8" spans="1:17" ht="20.25">
      <c r="A8" s="150">
        <v>2</v>
      </c>
      <c r="B8" s="167" t="s">
        <v>76</v>
      </c>
      <c r="C8" s="152">
        <f>SUM(C1:C7)</f>
        <v>28</v>
      </c>
      <c r="D8" s="152">
        <f aca="true" t="shared" si="0" ref="D8:Q8">SUM(D1:D7)</f>
        <v>19</v>
      </c>
      <c r="E8" s="152">
        <f t="shared" si="0"/>
        <v>47</v>
      </c>
      <c r="F8" s="152">
        <f t="shared" si="0"/>
        <v>0</v>
      </c>
      <c r="G8" s="152">
        <f t="shared" si="0"/>
        <v>1</v>
      </c>
      <c r="H8" s="152">
        <f t="shared" si="0"/>
        <v>7</v>
      </c>
      <c r="I8" s="152">
        <f t="shared" si="0"/>
        <v>20</v>
      </c>
      <c r="J8" s="152">
        <f t="shared" si="0"/>
        <v>3</v>
      </c>
      <c r="K8" s="152">
        <f t="shared" si="0"/>
        <v>8</v>
      </c>
      <c r="L8" s="152">
        <f t="shared" si="0"/>
        <v>39</v>
      </c>
      <c r="M8" s="152">
        <f t="shared" si="0"/>
        <v>1</v>
      </c>
      <c r="N8" s="152">
        <f t="shared" si="0"/>
        <v>6</v>
      </c>
      <c r="O8" s="152">
        <f t="shared" si="0"/>
        <v>28</v>
      </c>
      <c r="P8" s="152">
        <f t="shared" si="0"/>
        <v>4</v>
      </c>
      <c r="Q8" s="152">
        <f t="shared" si="0"/>
        <v>39</v>
      </c>
    </row>
    <row r="9" spans="1:17" ht="20.25">
      <c r="A9" s="150">
        <v>3</v>
      </c>
      <c r="B9" s="167" t="s">
        <v>111</v>
      </c>
      <c r="C9" s="167">
        <f>'[2]ข้อมูลครู'!C31</f>
        <v>19</v>
      </c>
      <c r="D9" s="167">
        <f>'[2]ข้อมูลครู'!D31</f>
        <v>8</v>
      </c>
      <c r="E9" s="167">
        <f>SUM(C9:D9)</f>
        <v>27</v>
      </c>
      <c r="F9" s="167">
        <f>'[2]ข้อมูลครู'!F31</f>
        <v>0</v>
      </c>
      <c r="G9" s="167">
        <f>'[2]ข้อมูลครู'!G31</f>
        <v>10</v>
      </c>
      <c r="H9" s="167">
        <f>'[2]ข้อมูลครู'!H31</f>
        <v>0</v>
      </c>
      <c r="I9" s="167">
        <f>'[2]ข้อมูลครู'!I31</f>
        <v>8</v>
      </c>
      <c r="J9" s="167">
        <f>'[2]ข้อมูลครู'!J31</f>
        <v>3</v>
      </c>
      <c r="K9" s="167">
        <f>'[2]ข้อมูลครู'!K31</f>
        <v>6</v>
      </c>
      <c r="L9" s="167">
        <f>SUM(F9:K9)</f>
        <v>27</v>
      </c>
      <c r="M9" s="167">
        <f>'[2]ข้อมูลครู'!M31</f>
        <v>0</v>
      </c>
      <c r="N9" s="167">
        <f>'[2]ข้อมูลครู'!N31</f>
        <v>3</v>
      </c>
      <c r="O9" s="167">
        <f>'[2]ข้อมูลครู'!O31</f>
        <v>20</v>
      </c>
      <c r="P9" s="167">
        <f>'[2]ข้อมูลครู'!P31</f>
        <v>3</v>
      </c>
      <c r="Q9" s="167">
        <f>SUM(M9:P9)</f>
        <v>26</v>
      </c>
    </row>
    <row r="10" spans="1:17" ht="20.25">
      <c r="A10" s="150">
        <v>4</v>
      </c>
      <c r="B10" s="180" t="s">
        <v>158</v>
      </c>
      <c r="C10" s="174">
        <v>12</v>
      </c>
      <c r="D10" s="174">
        <v>6</v>
      </c>
      <c r="E10" s="174">
        <v>18</v>
      </c>
      <c r="F10" s="174">
        <v>0</v>
      </c>
      <c r="G10" s="174">
        <v>1</v>
      </c>
      <c r="H10" s="174">
        <v>0</v>
      </c>
      <c r="I10" s="174">
        <v>8</v>
      </c>
      <c r="J10" s="174">
        <v>1</v>
      </c>
      <c r="K10" s="174">
        <v>8</v>
      </c>
      <c r="L10" s="174">
        <v>18</v>
      </c>
      <c r="M10" s="174">
        <v>0</v>
      </c>
      <c r="N10" s="174">
        <v>4</v>
      </c>
      <c r="O10" s="174">
        <v>7</v>
      </c>
      <c r="P10" s="174">
        <v>7</v>
      </c>
      <c r="Q10" s="174">
        <v>18</v>
      </c>
    </row>
    <row r="11" spans="1:17" ht="20.25">
      <c r="A11" s="175">
        <v>5</v>
      </c>
      <c r="B11" s="175" t="s">
        <v>196</v>
      </c>
      <c r="C11" s="175">
        <v>15</v>
      </c>
      <c r="D11" s="175">
        <v>5</v>
      </c>
      <c r="E11" s="175">
        <v>20</v>
      </c>
      <c r="F11" s="175">
        <v>0</v>
      </c>
      <c r="G11" s="175">
        <v>0</v>
      </c>
      <c r="H11" s="175">
        <v>1</v>
      </c>
      <c r="I11" s="175">
        <v>10</v>
      </c>
      <c r="J11" s="175">
        <v>5</v>
      </c>
      <c r="K11" s="175">
        <v>4</v>
      </c>
      <c r="L11" s="175">
        <v>20</v>
      </c>
      <c r="M11" s="175">
        <v>0</v>
      </c>
      <c r="N11" s="175">
        <v>3</v>
      </c>
      <c r="O11" s="175">
        <v>10</v>
      </c>
      <c r="P11" s="175">
        <v>7</v>
      </c>
      <c r="Q11" s="175">
        <v>20</v>
      </c>
    </row>
    <row r="12" spans="1:17" ht="20.25">
      <c r="A12" s="150">
        <v>6</v>
      </c>
      <c r="B12" s="167" t="s">
        <v>279</v>
      </c>
      <c r="C12" s="126">
        <v>27</v>
      </c>
      <c r="D12" s="126">
        <v>11</v>
      </c>
      <c r="E12" s="126">
        <f>SUM(C12:D12)</f>
        <v>38</v>
      </c>
      <c r="F12" s="126">
        <v>0</v>
      </c>
      <c r="G12" s="126">
        <v>3</v>
      </c>
      <c r="H12" s="126">
        <v>0</v>
      </c>
      <c r="I12" s="126">
        <v>6</v>
      </c>
      <c r="J12" s="126">
        <v>3</v>
      </c>
      <c r="K12" s="126">
        <v>26</v>
      </c>
      <c r="L12" s="126">
        <f>SUM(F12:K12)</f>
        <v>38</v>
      </c>
      <c r="M12" s="126">
        <v>2</v>
      </c>
      <c r="N12" s="126">
        <v>4</v>
      </c>
      <c r="O12" s="126">
        <v>6</v>
      </c>
      <c r="P12" s="126">
        <v>26</v>
      </c>
      <c r="Q12" s="126">
        <f>SUM(M12:P12)</f>
        <v>38</v>
      </c>
    </row>
    <row r="13" spans="1:17" ht="20.25">
      <c r="A13" s="150">
        <v>7</v>
      </c>
      <c r="B13" s="167" t="s">
        <v>283</v>
      </c>
      <c r="C13" s="167">
        <v>17</v>
      </c>
      <c r="D13" s="167">
        <v>3</v>
      </c>
      <c r="E13" s="167">
        <f>SUM(C13:D13)</f>
        <v>20</v>
      </c>
      <c r="F13" s="167">
        <v>0</v>
      </c>
      <c r="G13" s="167">
        <v>0</v>
      </c>
      <c r="H13" s="167">
        <v>0</v>
      </c>
      <c r="I13" s="167">
        <v>3</v>
      </c>
      <c r="J13" s="167">
        <v>7</v>
      </c>
      <c r="K13" s="167">
        <v>10</v>
      </c>
      <c r="L13" s="167">
        <f>SUM(F13:K13)</f>
        <v>20</v>
      </c>
      <c r="M13" s="167">
        <v>0</v>
      </c>
      <c r="N13" s="167">
        <v>1</v>
      </c>
      <c r="O13" s="167">
        <v>16</v>
      </c>
      <c r="P13" s="167">
        <v>3</v>
      </c>
      <c r="Q13" s="167">
        <f>SUM(M13:P13)</f>
        <v>20</v>
      </c>
    </row>
    <row r="14" spans="1:17" ht="20.25">
      <c r="A14" s="150">
        <v>8</v>
      </c>
      <c r="B14" s="167" t="s">
        <v>335</v>
      </c>
      <c r="C14" s="167">
        <v>12</v>
      </c>
      <c r="D14" s="167">
        <v>6</v>
      </c>
      <c r="E14" s="167">
        <f>SUM(C14:D14)</f>
        <v>18</v>
      </c>
      <c r="F14" s="167">
        <v>0</v>
      </c>
      <c r="G14" s="167">
        <v>0</v>
      </c>
      <c r="H14" s="167">
        <v>0</v>
      </c>
      <c r="I14" s="167">
        <v>8</v>
      </c>
      <c r="J14" s="167">
        <v>5</v>
      </c>
      <c r="K14" s="167">
        <v>5</v>
      </c>
      <c r="L14" s="167">
        <f>SUM(I14:K14)</f>
        <v>18</v>
      </c>
      <c r="M14" s="167">
        <v>0</v>
      </c>
      <c r="N14" s="167">
        <v>0</v>
      </c>
      <c r="O14" s="167">
        <v>10</v>
      </c>
      <c r="P14" s="167">
        <v>8</v>
      </c>
      <c r="Q14" s="167">
        <f>SUM(M14:P14)</f>
        <v>18</v>
      </c>
    </row>
    <row r="15" spans="1:17" ht="20.25">
      <c r="A15" s="150">
        <v>9</v>
      </c>
      <c r="B15" s="181" t="s">
        <v>369</v>
      </c>
      <c r="C15" s="167">
        <v>15</v>
      </c>
      <c r="D15" s="167">
        <v>5</v>
      </c>
      <c r="E15" s="167">
        <v>20</v>
      </c>
      <c r="F15" s="167">
        <v>0</v>
      </c>
      <c r="G15" s="167">
        <v>1</v>
      </c>
      <c r="H15" s="167">
        <v>0</v>
      </c>
      <c r="I15" s="167">
        <v>4</v>
      </c>
      <c r="J15" s="167">
        <v>4</v>
      </c>
      <c r="K15" s="167">
        <v>11</v>
      </c>
      <c r="L15" s="167">
        <v>20</v>
      </c>
      <c r="M15" s="167">
        <v>1</v>
      </c>
      <c r="N15" s="167">
        <v>2</v>
      </c>
      <c r="O15" s="167">
        <v>5</v>
      </c>
      <c r="P15" s="167">
        <v>12</v>
      </c>
      <c r="Q15" s="167">
        <v>20</v>
      </c>
    </row>
    <row r="16" spans="1:17" ht="20.25">
      <c r="A16" s="150">
        <v>10</v>
      </c>
      <c r="B16" s="182" t="s">
        <v>412</v>
      </c>
      <c r="C16" s="126">
        <v>616</v>
      </c>
      <c r="D16" s="177">
        <v>299</v>
      </c>
      <c r="E16" s="177">
        <v>915</v>
      </c>
      <c r="F16" s="177">
        <v>146</v>
      </c>
      <c r="G16" s="177">
        <v>67</v>
      </c>
      <c r="H16" s="177">
        <v>213</v>
      </c>
      <c r="I16" s="177">
        <v>465</v>
      </c>
      <c r="J16" s="177">
        <v>237</v>
      </c>
      <c r="K16" s="177">
        <v>702</v>
      </c>
      <c r="L16" s="177">
        <v>389</v>
      </c>
      <c r="M16" s="177">
        <v>272</v>
      </c>
      <c r="N16" s="177">
        <v>661</v>
      </c>
      <c r="O16" s="177">
        <v>144</v>
      </c>
      <c r="P16" s="177">
        <v>111</v>
      </c>
      <c r="Q16" s="177">
        <v>255</v>
      </c>
    </row>
    <row r="17" spans="1:17" ht="20.25">
      <c r="A17" s="150">
        <v>11</v>
      </c>
      <c r="B17" s="167" t="s">
        <v>479</v>
      </c>
      <c r="C17" s="189">
        <v>2</v>
      </c>
      <c r="D17" s="189">
        <v>0</v>
      </c>
      <c r="E17" s="189">
        <v>2</v>
      </c>
      <c r="F17" s="189">
        <v>0</v>
      </c>
      <c r="G17" s="189">
        <v>0</v>
      </c>
      <c r="H17" s="189">
        <v>0</v>
      </c>
      <c r="I17" s="189">
        <v>1</v>
      </c>
      <c r="J17" s="189">
        <v>0</v>
      </c>
      <c r="K17" s="189">
        <v>1</v>
      </c>
      <c r="L17" s="189">
        <v>2</v>
      </c>
      <c r="M17" s="189">
        <v>0</v>
      </c>
      <c r="N17" s="189">
        <v>0</v>
      </c>
      <c r="O17" s="189">
        <v>1</v>
      </c>
      <c r="P17" s="189">
        <v>1</v>
      </c>
      <c r="Q17" s="189">
        <v>2</v>
      </c>
    </row>
    <row r="18" spans="1:17" ht="20.25">
      <c r="A18" s="150">
        <v>12</v>
      </c>
      <c r="B18" s="181" t="s">
        <v>487</v>
      </c>
      <c r="C18" s="167">
        <v>6</v>
      </c>
      <c r="D18" s="167">
        <v>2</v>
      </c>
      <c r="E18" s="167">
        <v>8</v>
      </c>
      <c r="F18" s="167">
        <v>0</v>
      </c>
      <c r="G18" s="167">
        <v>0</v>
      </c>
      <c r="H18" s="167">
        <v>0</v>
      </c>
      <c r="I18" s="167">
        <v>4</v>
      </c>
      <c r="J18" s="167">
        <v>1</v>
      </c>
      <c r="K18" s="167">
        <v>3</v>
      </c>
      <c r="L18" s="167">
        <v>8</v>
      </c>
      <c r="M18" s="167">
        <v>0</v>
      </c>
      <c r="N18" s="167">
        <v>0</v>
      </c>
      <c r="O18" s="167">
        <v>2</v>
      </c>
      <c r="P18" s="167">
        <v>6</v>
      </c>
      <c r="Q18" s="167">
        <v>8</v>
      </c>
    </row>
    <row r="19" spans="1:17" ht="20.25">
      <c r="A19" s="150">
        <v>13</v>
      </c>
      <c r="B19" s="167" t="s">
        <v>514</v>
      </c>
      <c r="C19" s="167">
        <v>3</v>
      </c>
      <c r="D19" s="167">
        <v>2</v>
      </c>
      <c r="E19" s="167">
        <f>SUM(C19:D19)</f>
        <v>5</v>
      </c>
      <c r="F19" s="167">
        <v>0</v>
      </c>
      <c r="G19" s="167">
        <v>1</v>
      </c>
      <c r="H19" s="167">
        <v>0</v>
      </c>
      <c r="I19" s="167">
        <v>1</v>
      </c>
      <c r="J19" s="167">
        <v>2</v>
      </c>
      <c r="K19" s="167">
        <v>1</v>
      </c>
      <c r="L19" s="167">
        <v>5</v>
      </c>
      <c r="M19" s="167">
        <v>0</v>
      </c>
      <c r="N19" s="167">
        <v>1</v>
      </c>
      <c r="O19" s="167">
        <v>2</v>
      </c>
      <c r="P19" s="167">
        <v>2</v>
      </c>
      <c r="Q19" s="167">
        <v>5</v>
      </c>
    </row>
    <row r="20" spans="1:17" ht="20.25">
      <c r="A20" s="300" t="s">
        <v>533</v>
      </c>
      <c r="B20" s="300"/>
      <c r="C20" s="174">
        <f>SUM(C7:C19)</f>
        <v>800</v>
      </c>
      <c r="D20" s="174">
        <f aca="true" t="shared" si="1" ref="D20:Q20">SUM(D7:D19)</f>
        <v>385</v>
      </c>
      <c r="E20" s="174">
        <f t="shared" si="1"/>
        <v>1185</v>
      </c>
      <c r="F20" s="174">
        <f t="shared" si="1"/>
        <v>146</v>
      </c>
      <c r="G20" s="174">
        <f t="shared" si="1"/>
        <v>85</v>
      </c>
      <c r="H20" s="174">
        <f t="shared" si="1"/>
        <v>228</v>
      </c>
      <c r="I20" s="174">
        <f t="shared" si="1"/>
        <v>558</v>
      </c>
      <c r="J20" s="174">
        <f t="shared" si="1"/>
        <v>274</v>
      </c>
      <c r="K20" s="174">
        <f t="shared" si="1"/>
        <v>793</v>
      </c>
      <c r="L20" s="174">
        <f t="shared" si="1"/>
        <v>643</v>
      </c>
      <c r="M20" s="174">
        <f t="shared" si="1"/>
        <v>277</v>
      </c>
      <c r="N20" s="174">
        <f t="shared" si="1"/>
        <v>691</v>
      </c>
      <c r="O20" s="174">
        <f t="shared" si="1"/>
        <v>279</v>
      </c>
      <c r="P20" s="174">
        <f t="shared" si="1"/>
        <v>194</v>
      </c>
      <c r="Q20" s="174">
        <f t="shared" si="1"/>
        <v>508</v>
      </c>
    </row>
  </sheetData>
  <sheetProtection/>
  <mergeCells count="23">
    <mergeCell ref="A1:Q1"/>
    <mergeCell ref="A2:Q2"/>
    <mergeCell ref="A4:A6"/>
    <mergeCell ref="B4:B6"/>
    <mergeCell ref="C4:D4"/>
    <mergeCell ref="E4:E6"/>
    <mergeCell ref="F4:L4"/>
    <mergeCell ref="A20:B20"/>
    <mergeCell ref="N5:N6"/>
    <mergeCell ref="O5:O6"/>
    <mergeCell ref="P5:P6"/>
    <mergeCell ref="Q5:Q6"/>
    <mergeCell ref="J5:J6"/>
    <mergeCell ref="K5:K6"/>
    <mergeCell ref="G5:G6"/>
    <mergeCell ref="H5:H6"/>
    <mergeCell ref="I5:I6"/>
    <mergeCell ref="L5:L6"/>
    <mergeCell ref="M5:M6"/>
    <mergeCell ref="F5:F6"/>
    <mergeCell ref="M4:Q4"/>
    <mergeCell ref="C5:C6"/>
    <mergeCell ref="D5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5">
      <selection activeCell="O20" sqref="O20"/>
    </sheetView>
  </sheetViews>
  <sheetFormatPr defaultColWidth="9.140625" defaultRowHeight="12.75"/>
  <cols>
    <col min="1" max="1" width="4.57421875" style="183" customWidth="1"/>
    <col min="2" max="2" width="14.421875" style="183" customWidth="1"/>
    <col min="3" max="3" width="14.00390625" style="183" customWidth="1"/>
    <col min="4" max="4" width="8.8515625" style="183" customWidth="1"/>
    <col min="5" max="5" width="11.28125" style="183" customWidth="1"/>
    <col min="6" max="6" width="10.00390625" style="183" customWidth="1"/>
    <col min="7" max="16384" width="9.140625" style="183" customWidth="1"/>
  </cols>
  <sheetData>
    <row r="1" spans="1:13" ht="20.25">
      <c r="A1" s="308" t="s">
        <v>565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20.25">
      <c r="A2" s="309" t="s">
        <v>557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20.25">
      <c r="A3" s="172"/>
      <c r="B3" s="172"/>
      <c r="C3" s="172"/>
      <c r="D3" s="172"/>
      <c r="E3" s="172"/>
      <c r="F3" s="172"/>
      <c r="G3" s="178"/>
      <c r="H3" s="178"/>
      <c r="I3" s="178"/>
      <c r="J3" s="178"/>
      <c r="K3" s="178"/>
      <c r="L3" s="178"/>
      <c r="M3" s="178"/>
    </row>
    <row r="4" spans="1:13" ht="27" customHeight="1">
      <c r="A4" s="310" t="s">
        <v>0</v>
      </c>
      <c r="B4" s="310" t="s">
        <v>18</v>
      </c>
      <c r="C4" s="311" t="s">
        <v>559</v>
      </c>
      <c r="D4" s="310" t="s">
        <v>2</v>
      </c>
      <c r="E4" s="310"/>
      <c r="F4" s="310" t="s">
        <v>3</v>
      </c>
      <c r="G4" s="310" t="s">
        <v>546</v>
      </c>
      <c r="H4" s="310"/>
      <c r="I4" s="310" t="s">
        <v>3</v>
      </c>
      <c r="J4" s="310" t="s">
        <v>560</v>
      </c>
      <c r="K4" s="310"/>
      <c r="L4" s="310"/>
      <c r="M4" s="310"/>
    </row>
    <row r="5" spans="1:13" ht="20.25">
      <c r="A5" s="310"/>
      <c r="B5" s="310"/>
      <c r="C5" s="312"/>
      <c r="D5" s="310" t="s">
        <v>6</v>
      </c>
      <c r="E5" s="310" t="s">
        <v>7</v>
      </c>
      <c r="F5" s="310"/>
      <c r="G5" s="314" t="s">
        <v>6</v>
      </c>
      <c r="H5" s="314" t="s">
        <v>7</v>
      </c>
      <c r="I5" s="310"/>
      <c r="J5" s="310"/>
      <c r="K5" s="310"/>
      <c r="L5" s="310"/>
      <c r="M5" s="310"/>
    </row>
    <row r="6" spans="1:13" ht="20.25">
      <c r="A6" s="310"/>
      <c r="B6" s="310"/>
      <c r="C6" s="313"/>
      <c r="D6" s="310"/>
      <c r="E6" s="310"/>
      <c r="F6" s="310"/>
      <c r="G6" s="314"/>
      <c r="H6" s="314"/>
      <c r="I6" s="310"/>
      <c r="J6" s="191" t="s">
        <v>561</v>
      </c>
      <c r="K6" s="191" t="s">
        <v>562</v>
      </c>
      <c r="L6" s="191" t="s">
        <v>563</v>
      </c>
      <c r="M6" s="191" t="s">
        <v>3</v>
      </c>
    </row>
    <row r="7" spans="1:13" ht="20.25">
      <c r="A7" s="184">
        <v>1</v>
      </c>
      <c r="B7" s="173" t="s">
        <v>28</v>
      </c>
      <c r="C7" s="185">
        <v>6</v>
      </c>
      <c r="D7" s="185">
        <f>+'[1]สรุปผู้เรียนปอเนาะ'!C7</f>
        <v>461</v>
      </c>
      <c r="E7" s="185">
        <f>+'[1]สรุปผู้เรียนปอเนาะ'!D7</f>
        <v>254</v>
      </c>
      <c r="F7" s="185">
        <f>+'[1]สรุปผู้เรียนปอเนาะ'!E7</f>
        <v>715</v>
      </c>
      <c r="G7" s="185">
        <f>+'[1]สรุปข้อมูลครู'!C7</f>
        <v>28</v>
      </c>
      <c r="H7" s="185">
        <f>+'[1]สรุปข้อมูลครู'!D7</f>
        <v>19</v>
      </c>
      <c r="I7" s="185">
        <f>+'[1]สรุปข้อมูลครู'!E7</f>
        <v>47</v>
      </c>
      <c r="J7" s="185">
        <v>2</v>
      </c>
      <c r="K7" s="185">
        <v>0</v>
      </c>
      <c r="L7" s="185">
        <v>4</v>
      </c>
      <c r="M7" s="156">
        <v>6</v>
      </c>
    </row>
    <row r="8" spans="1:13" ht="20.25">
      <c r="A8" s="227">
        <v>2</v>
      </c>
      <c r="B8" s="228" t="s">
        <v>76</v>
      </c>
      <c r="C8" s="229">
        <v>6</v>
      </c>
      <c r="D8" s="229">
        <v>185</v>
      </c>
      <c r="E8" s="229">
        <v>110</v>
      </c>
      <c r="F8" s="229">
        <v>295</v>
      </c>
      <c r="G8" s="229">
        <v>10</v>
      </c>
      <c r="H8" s="229">
        <v>3</v>
      </c>
      <c r="I8" s="229">
        <v>13</v>
      </c>
      <c r="J8" s="229">
        <v>5</v>
      </c>
      <c r="K8" s="229">
        <v>0</v>
      </c>
      <c r="L8" s="229">
        <v>1</v>
      </c>
      <c r="M8" s="230">
        <f>SUM(J8:L8)</f>
        <v>6</v>
      </c>
    </row>
    <row r="9" spans="1:13" ht="20.25">
      <c r="A9" s="184">
        <v>3</v>
      </c>
      <c r="B9" s="173" t="s">
        <v>111</v>
      </c>
      <c r="C9" s="185">
        <v>7</v>
      </c>
      <c r="D9" s="185">
        <f>'[2]สรุปผู้เรียนปอเนาะ'!C9</f>
        <v>473</v>
      </c>
      <c r="E9" s="185">
        <f>'[2]สรุปผู้เรียนปอเนาะ'!D9</f>
        <v>349</v>
      </c>
      <c r="F9" s="185">
        <f>SUM(D9:E9)</f>
        <v>822</v>
      </c>
      <c r="G9" s="185">
        <f>'[2]สรุปข้อมูลครู'!C9</f>
        <v>19</v>
      </c>
      <c r="H9" s="185">
        <f>'[2]สรุปข้อมูลครู'!D9</f>
        <v>8</v>
      </c>
      <c r="I9" s="185">
        <f>SUM(G9:H9)</f>
        <v>27</v>
      </c>
      <c r="J9" s="185">
        <v>2</v>
      </c>
      <c r="K9" s="185">
        <v>3</v>
      </c>
      <c r="L9" s="185">
        <v>2</v>
      </c>
      <c r="M9" s="156">
        <v>7</v>
      </c>
    </row>
    <row r="10" spans="1:13" ht="20.25">
      <c r="A10" s="184">
        <v>4</v>
      </c>
      <c r="B10" s="192" t="s">
        <v>158</v>
      </c>
      <c r="C10" s="192">
        <v>6</v>
      </c>
      <c r="D10" s="185">
        <v>282</v>
      </c>
      <c r="E10" s="185">
        <v>142</v>
      </c>
      <c r="F10" s="185">
        <v>491</v>
      </c>
      <c r="G10" s="156">
        <v>12</v>
      </c>
      <c r="H10" s="156">
        <v>6</v>
      </c>
      <c r="I10" s="156">
        <v>18</v>
      </c>
      <c r="J10" s="185">
        <v>4</v>
      </c>
      <c r="K10" s="185">
        <v>0</v>
      </c>
      <c r="L10" s="185">
        <v>2</v>
      </c>
      <c r="M10" s="156">
        <f>SUM(J10:L10)</f>
        <v>6</v>
      </c>
    </row>
    <row r="11" spans="1:13" ht="20.25">
      <c r="A11" s="184">
        <v>5</v>
      </c>
      <c r="B11" s="186" t="s">
        <v>196</v>
      </c>
      <c r="C11" s="176">
        <v>4</v>
      </c>
      <c r="D11" s="185">
        <v>270</v>
      </c>
      <c r="E11" s="187">
        <v>253</v>
      </c>
      <c r="F11" s="187">
        <v>523</v>
      </c>
      <c r="G11" s="187">
        <v>15</v>
      </c>
      <c r="H11" s="187">
        <v>5</v>
      </c>
      <c r="I11" s="187">
        <v>20</v>
      </c>
      <c r="J11" s="185">
        <v>2</v>
      </c>
      <c r="K11" s="185">
        <v>1</v>
      </c>
      <c r="L11" s="185">
        <v>1</v>
      </c>
      <c r="M11" s="156">
        <v>4</v>
      </c>
    </row>
    <row r="12" spans="1:13" ht="20.25">
      <c r="A12" s="184">
        <v>6</v>
      </c>
      <c r="B12" s="173" t="s">
        <v>279</v>
      </c>
      <c r="C12" s="185">
        <v>8</v>
      </c>
      <c r="D12" s="185">
        <v>556</v>
      </c>
      <c r="E12" s="185">
        <v>326</v>
      </c>
      <c r="F12" s="185">
        <f>SUM(D12:E12)</f>
        <v>882</v>
      </c>
      <c r="G12" s="185">
        <v>27</v>
      </c>
      <c r="H12" s="185">
        <v>11</v>
      </c>
      <c r="I12" s="185">
        <f>SUM(G12:H12)</f>
        <v>38</v>
      </c>
      <c r="J12" s="185">
        <v>4</v>
      </c>
      <c r="K12" s="194" t="s">
        <v>203</v>
      </c>
      <c r="L12" s="185">
        <v>4</v>
      </c>
      <c r="M12" s="185">
        <f>SUM(J12:L12)</f>
        <v>8</v>
      </c>
    </row>
    <row r="13" spans="1:13" ht="20.25">
      <c r="A13" s="184">
        <v>7</v>
      </c>
      <c r="B13" s="173" t="s">
        <v>283</v>
      </c>
      <c r="C13" s="185">
        <v>4</v>
      </c>
      <c r="D13" s="185">
        <v>299</v>
      </c>
      <c r="E13" s="185">
        <v>129</v>
      </c>
      <c r="F13" s="185">
        <f>SUM(D13:E13)</f>
        <v>428</v>
      </c>
      <c r="G13" s="185">
        <v>17</v>
      </c>
      <c r="H13" s="185">
        <v>3</v>
      </c>
      <c r="I13" s="185">
        <f>SUM(G13:H13)</f>
        <v>20</v>
      </c>
      <c r="J13" s="185">
        <v>1</v>
      </c>
      <c r="K13" s="185">
        <v>2</v>
      </c>
      <c r="L13" s="185">
        <v>1</v>
      </c>
      <c r="M13" s="156">
        <f>SUM(J13:L13)</f>
        <v>4</v>
      </c>
    </row>
    <row r="14" spans="1:13" ht="20.25">
      <c r="A14" s="184">
        <v>8</v>
      </c>
      <c r="B14" s="173" t="s">
        <v>335</v>
      </c>
      <c r="C14" s="185">
        <v>5</v>
      </c>
      <c r="D14" s="185">
        <v>320</v>
      </c>
      <c r="E14" s="185">
        <v>134</v>
      </c>
      <c r="F14" s="185">
        <v>454</v>
      </c>
      <c r="G14" s="185">
        <v>12</v>
      </c>
      <c r="H14" s="185">
        <v>6</v>
      </c>
      <c r="I14" s="185">
        <v>18</v>
      </c>
      <c r="J14" s="185">
        <v>2</v>
      </c>
      <c r="K14" s="185">
        <v>1</v>
      </c>
      <c r="L14" s="185">
        <v>2</v>
      </c>
      <c r="M14" s="156">
        <f>SUM(J14:L14)</f>
        <v>5</v>
      </c>
    </row>
    <row r="15" spans="1:13" ht="20.25">
      <c r="A15" s="184">
        <v>9</v>
      </c>
      <c r="B15" s="176" t="s">
        <v>369</v>
      </c>
      <c r="C15" s="176">
        <v>5</v>
      </c>
      <c r="D15" s="185">
        <v>400</v>
      </c>
      <c r="E15" s="185">
        <v>143</v>
      </c>
      <c r="F15" s="185">
        <v>543</v>
      </c>
      <c r="G15" s="185">
        <v>15</v>
      </c>
      <c r="H15" s="185">
        <v>5</v>
      </c>
      <c r="I15" s="185">
        <v>20</v>
      </c>
      <c r="J15" s="185">
        <v>1</v>
      </c>
      <c r="K15" s="185">
        <v>1</v>
      </c>
      <c r="L15" s="185">
        <v>3</v>
      </c>
      <c r="M15" s="156">
        <f>SUM(J15:L15)</f>
        <v>5</v>
      </c>
    </row>
    <row r="16" spans="1:13" ht="20.25">
      <c r="A16" s="184">
        <v>10</v>
      </c>
      <c r="B16" s="186" t="s">
        <v>412</v>
      </c>
      <c r="C16" s="176">
        <v>4</v>
      </c>
      <c r="D16" s="185">
        <v>616</v>
      </c>
      <c r="E16" s="187">
        <v>299</v>
      </c>
      <c r="F16" s="187">
        <v>915</v>
      </c>
      <c r="G16" s="187">
        <v>15</v>
      </c>
      <c r="H16" s="187">
        <v>7</v>
      </c>
      <c r="I16" s="187">
        <v>22</v>
      </c>
      <c r="J16" s="185">
        <v>0</v>
      </c>
      <c r="K16" s="185">
        <v>1</v>
      </c>
      <c r="L16" s="185">
        <v>3</v>
      </c>
      <c r="M16" s="156">
        <v>4</v>
      </c>
    </row>
    <row r="17" spans="1:13" ht="20.25">
      <c r="A17" s="184">
        <v>11</v>
      </c>
      <c r="B17" s="173" t="s">
        <v>479</v>
      </c>
      <c r="C17" s="188">
        <v>1</v>
      </c>
      <c r="D17" s="188">
        <v>83</v>
      </c>
      <c r="E17" s="188">
        <v>0</v>
      </c>
      <c r="F17" s="188">
        <v>83</v>
      </c>
      <c r="G17" s="188">
        <v>2</v>
      </c>
      <c r="H17" s="188">
        <v>1</v>
      </c>
      <c r="I17" s="188">
        <v>3</v>
      </c>
      <c r="J17" s="188">
        <v>0</v>
      </c>
      <c r="K17" s="188">
        <v>1</v>
      </c>
      <c r="L17" s="188">
        <v>0</v>
      </c>
      <c r="M17" s="193">
        <f>SUM(J17:L17)</f>
        <v>1</v>
      </c>
    </row>
    <row r="18" spans="1:13" ht="20.25">
      <c r="A18" s="184">
        <v>12</v>
      </c>
      <c r="B18" s="176" t="s">
        <v>487</v>
      </c>
      <c r="C18" s="176">
        <v>3</v>
      </c>
      <c r="D18" s="185">
        <v>131</v>
      </c>
      <c r="E18" s="185">
        <v>93</v>
      </c>
      <c r="F18" s="185">
        <v>224</v>
      </c>
      <c r="G18" s="185">
        <v>10</v>
      </c>
      <c r="H18" s="185">
        <v>3</v>
      </c>
      <c r="I18" s="185">
        <v>13</v>
      </c>
      <c r="J18" s="185">
        <v>2</v>
      </c>
      <c r="K18" s="185">
        <v>0</v>
      </c>
      <c r="L18" s="185">
        <v>1</v>
      </c>
      <c r="M18" s="156">
        <f>SUM(J18:L18)</f>
        <v>3</v>
      </c>
    </row>
    <row r="19" spans="1:13" ht="20.25">
      <c r="A19" s="184">
        <v>13</v>
      </c>
      <c r="B19" s="173" t="s">
        <v>514</v>
      </c>
      <c r="C19" s="185">
        <v>2</v>
      </c>
      <c r="D19" s="185">
        <v>47</v>
      </c>
      <c r="E19" s="185">
        <v>41</v>
      </c>
      <c r="F19" s="185">
        <f>SUM(D19:E19)</f>
        <v>88</v>
      </c>
      <c r="G19" s="185">
        <v>3</v>
      </c>
      <c r="H19" s="185">
        <v>2</v>
      </c>
      <c r="I19" s="185">
        <f>SUM(G19:H19)</f>
        <v>5</v>
      </c>
      <c r="J19" s="185">
        <v>2</v>
      </c>
      <c r="K19" s="185">
        <v>0</v>
      </c>
      <c r="L19" s="185">
        <v>0</v>
      </c>
      <c r="M19" s="156">
        <f>SUM(J19:L19)</f>
        <v>2</v>
      </c>
    </row>
    <row r="20" spans="1:13" ht="20.25">
      <c r="A20" s="184"/>
      <c r="B20" s="173" t="s">
        <v>533</v>
      </c>
      <c r="C20" s="185">
        <f>SUM(C7:C19)</f>
        <v>61</v>
      </c>
      <c r="D20" s="185">
        <f aca="true" t="shared" si="0" ref="D20:M20">SUM(D7:D19)</f>
        <v>4123</v>
      </c>
      <c r="E20" s="185">
        <f t="shared" si="0"/>
        <v>2273</v>
      </c>
      <c r="F20" s="185">
        <f t="shared" si="0"/>
        <v>6463</v>
      </c>
      <c r="G20" s="185">
        <f t="shared" si="0"/>
        <v>185</v>
      </c>
      <c r="H20" s="185">
        <f t="shared" si="0"/>
        <v>79</v>
      </c>
      <c r="I20" s="185">
        <f t="shared" si="0"/>
        <v>264</v>
      </c>
      <c r="J20" s="185">
        <f t="shared" si="0"/>
        <v>27</v>
      </c>
      <c r="K20" s="185">
        <f t="shared" si="0"/>
        <v>10</v>
      </c>
      <c r="L20" s="185">
        <f t="shared" si="0"/>
        <v>24</v>
      </c>
      <c r="M20" s="185">
        <f t="shared" si="0"/>
        <v>61</v>
      </c>
    </row>
  </sheetData>
  <sheetProtection/>
  <mergeCells count="14">
    <mergeCell ref="G4:H4"/>
    <mergeCell ref="I4:I6"/>
    <mergeCell ref="G5:G6"/>
    <mergeCell ref="H5:H6"/>
    <mergeCell ref="J4:M5"/>
    <mergeCell ref="A1:M1"/>
    <mergeCell ref="A2:M2"/>
    <mergeCell ref="A4:A6"/>
    <mergeCell ref="B4:B6"/>
    <mergeCell ref="D4:E4"/>
    <mergeCell ref="F4:F6"/>
    <mergeCell ref="D5:D6"/>
    <mergeCell ref="E5:E6"/>
    <mergeCell ref="C4:C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fire7-</cp:lastModifiedBy>
  <cp:lastPrinted>2012-09-17T08:37:55Z</cp:lastPrinted>
  <dcterms:created xsi:type="dcterms:W3CDTF">2011-08-06T14:14:25Z</dcterms:created>
  <dcterms:modified xsi:type="dcterms:W3CDTF">2013-02-14T12:18:30Z</dcterms:modified>
  <cp:category/>
  <cp:version/>
  <cp:contentType/>
  <cp:contentStatus/>
</cp:coreProperties>
</file>