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7425" firstSheet="6" activeTab="11"/>
  </bookViews>
  <sheets>
    <sheet name="เมือง" sheetId="1" r:id="rId1"/>
    <sheet name="ยี่งอ" sheetId="2" r:id="rId2"/>
    <sheet name="บาเจาะ" sheetId="3" r:id="rId3"/>
    <sheet name="ศรีสาคร" sheetId="4" r:id="rId4"/>
    <sheet name="รือเสาะ" sheetId="5" r:id="rId5"/>
    <sheet name="สุไหงปาดี" sheetId="6" r:id="rId6"/>
    <sheet name="ตากใบ" sheetId="7" r:id="rId7"/>
    <sheet name="แว้ง" sheetId="8" r:id="rId8"/>
    <sheet name="สุไหงโก-ลก" sheetId="9" r:id="rId9"/>
    <sheet name="ระแงะ" sheetId="10" r:id="rId10"/>
    <sheet name="เจาะไอร้อง" sheetId="11" r:id="rId11"/>
    <sheet name="71" sheetId="12" r:id="rId12"/>
    <sheet name="สรุปอำเภอ" sheetId="13" r:id="rId13"/>
    <sheet name="พื้นฐาน" sheetId="14" r:id="rId14"/>
    <sheet name="ระดับชั้น" sheetId="15" r:id="rId15"/>
  </sheets>
  <definedNames>
    <definedName name="_xlnm.Print_Titles" localSheetId="12">'สรุปอำเภอ'!$4:$5</definedName>
  </definedNames>
  <calcPr fullCalcOnLoad="1"/>
</workbook>
</file>

<file path=xl/comments12.xml><?xml version="1.0" encoding="utf-8"?>
<comments xmlns="http://schemas.openxmlformats.org/spreadsheetml/2006/main">
  <authors>
    <author>Personal</author>
  </authors>
  <commentList>
    <comment ref="Q235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Personal</author>
  </authors>
  <commentList>
    <comment ref="Q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<sst xmlns="http://schemas.openxmlformats.org/spreadsheetml/2006/main" count="2463" uniqueCount="485">
  <si>
    <t>อำเภอ</t>
  </si>
  <si>
    <t>ชาย</t>
  </si>
  <si>
    <t>หญิง</t>
  </si>
  <si>
    <t>รวม</t>
  </si>
  <si>
    <t>เมือง</t>
  </si>
  <si>
    <t>ยี่งอ</t>
  </si>
  <si>
    <t>บาเจาะ</t>
  </si>
  <si>
    <t>ศรีสาคร</t>
  </si>
  <si>
    <t>รือเสาะ</t>
  </si>
  <si>
    <t>ตากใบ</t>
  </si>
  <si>
    <t>แว้ง</t>
  </si>
  <si>
    <t>ระแงะ</t>
  </si>
  <si>
    <t>เจาะไอร้อง</t>
  </si>
  <si>
    <t>ข้อมูลนักเรียนโรงเรียนเอกชน    สังกัดสำนักงานการศึกษาเอกชนจังหวัดนราธิวาส</t>
  </si>
  <si>
    <t>ข้อมูล  ณ  วันที่  10 มิถุนายน  2553</t>
  </si>
  <si>
    <t>ที่</t>
  </si>
  <si>
    <t>ชื่อสถานศึกษา</t>
  </si>
  <si>
    <t>ห้อง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</si>
  <si>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</si>
  <si>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</si>
  <si>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</si>
  <si>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</si>
  <si>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</si>
  <si>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</si>
  <si>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</si>
  <si>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</si>
  <si>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</si>
  <si>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</si>
  <si>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</si>
  <si>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</si>
  <si>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 xml:space="preserve">รวม </t>
  </si>
  <si>
    <t>ม.4</t>
  </si>
  <si>
    <t>ม.5</t>
  </si>
  <si>
    <t>ม.6</t>
  </si>
  <si>
    <t>อนุบาล</t>
  </si>
  <si>
    <t>ประถม</t>
  </si>
  <si>
    <t>ม.ต้น</t>
  </si>
  <si>
    <t>ม.ปลาย</t>
  </si>
  <si>
    <t>ทั้งหมด</t>
  </si>
  <si>
    <t>โรงเรียนสุกัญศาสน์วิทยา</t>
  </si>
  <si>
    <t>โรงเรียนอิสลามบูรณะโต๊ะนอ</t>
  </si>
  <si>
    <t>โรงเรียนนราวิทย์อิสลาม</t>
  </si>
  <si>
    <t>โรงเรียนอัซซูลามียะตูดีนียะห์</t>
  </si>
  <si>
    <t>โรงเรียนนิรันดรวิทยา</t>
  </si>
  <si>
    <t>โรงเรียนพัฒนศาสน์วิทยา</t>
  </si>
  <si>
    <t>โรงเรียนโต๊ะดามียะห์</t>
  </si>
  <si>
    <t>โรงเรียนสานียาติลอิสลามียะห์</t>
  </si>
  <si>
    <t>โรงเรียนดีนนียะห์ อิสลามียะห์</t>
  </si>
  <si>
    <t>โรงเรียนบางนราวิทยา</t>
  </si>
  <si>
    <t>โรงเรียนพิมานวิทย์นราธิวาส</t>
  </si>
  <si>
    <t>โรงเรียนราษฎร์วิทยา</t>
  </si>
  <si>
    <t>โรงเรียนสวนสวรรค์วิทยา</t>
  </si>
  <si>
    <t>โรงเรียนศรสมบูรณ์</t>
  </si>
  <si>
    <t>โรงเรียนอัตตัรกียะห์อิสลามียะห์</t>
  </si>
  <si>
    <t>โรงเรียนอัครศาสน์วิทยา</t>
  </si>
  <si>
    <t>โรงเรียนฮาซานียะห์</t>
  </si>
  <si>
    <t>โรงเรียนสมานมิตรวิทยา</t>
  </si>
  <si>
    <t>โรงเรียนอดุลวิทยา</t>
  </si>
  <si>
    <t>โรงเรียนอนุรักษ์อิสลาม</t>
  </si>
  <si>
    <t>โรงเรียนมาฮัดมูฮัมมาดียะห์</t>
  </si>
  <si>
    <t>โรงเรียนดารุลกุรอานีลการีม</t>
  </si>
  <si>
    <t>โรงเรียนพิพัฒน์ทักษิณ</t>
  </si>
  <si>
    <t>โรงเรียนอัลอีย๊ะวิทยา</t>
  </si>
  <si>
    <t>โรงเรียนเจริญวิทยานุสรณ์</t>
  </si>
  <si>
    <t>โรงเรียนศิริธรรมวิทยา</t>
  </si>
  <si>
    <t>อัดดีนียาตุลอิสลามมียะห์</t>
  </si>
  <si>
    <t>โรงเรียนเจริญศาสตร์</t>
  </si>
  <si>
    <t>โรงเรียนธรรมสตัมภ์วิทยา</t>
  </si>
  <si>
    <t>โรงเรียนอัลมัสโฮร์</t>
  </si>
  <si>
    <t>โรงเรียนตายุลอิสลาม</t>
  </si>
  <si>
    <t>โรงเรียนดาราศาสน์วิทยา</t>
  </si>
  <si>
    <t>โรงเรียนนะห์ฎอตุลสูบาน</t>
  </si>
  <si>
    <t>โรงเรียนอิบตีดาวิทยา</t>
  </si>
  <si>
    <t>โรงเรียนดารุลอุลลม</t>
  </si>
  <si>
    <t>โรงเรียนต้นตันหยง</t>
  </si>
  <si>
    <t>โรงเรียนอนุบาลรือเสาะ</t>
  </si>
  <si>
    <t>โรงเรียนรือเสาะวิทยา</t>
  </si>
  <si>
    <t>โรงเรียนศรีทักษิณ</t>
  </si>
  <si>
    <t>โรงเรียนภัทรียาอนุบาล</t>
  </si>
  <si>
    <t>โรงเรียนดารุลอันวาห์</t>
  </si>
  <si>
    <t>โรงเรียนสวรรค์วิทยาคาร</t>
  </si>
  <si>
    <t>โรงเรียนนูรุดดิน(มูลนิธิ)</t>
  </si>
  <si>
    <t>โรงเรียนอิสลามวิทยาทาน</t>
  </si>
  <si>
    <t>โรงเรียนจรรยาอิสลาม</t>
  </si>
  <si>
    <t>โรงเรียนอนุบาลบ้านสมถวิล</t>
  </si>
  <si>
    <t>โรงเรียนนะห์ฎอฏุลอิสลาฮียะห์</t>
  </si>
  <si>
    <t>สุไหง-โกลก</t>
  </si>
  <si>
    <t>โรงเรียนแสงธรรมวิทยา</t>
  </si>
  <si>
    <t>โรงเรียนบุญยลาภนฤมิต</t>
  </si>
  <si>
    <t>โรงเรียนรังผึ้ง</t>
  </si>
  <si>
    <t>โรงเรียนเกษมทรัพย์</t>
  </si>
  <si>
    <t>โรงเรียนผดุงวิทย์</t>
  </si>
  <si>
    <t>โรงเรียนอนุบาลบ้านสุชาดา</t>
  </si>
  <si>
    <t>โรงเรียนดารุลรอห์มาฮ์</t>
  </si>
  <si>
    <t>สุไหง-ปาดี</t>
  </si>
  <si>
    <t>โรงเรียนอิสลามนุศาสน์</t>
  </si>
  <si>
    <t>โรงเรียนประชานุเคราะห์</t>
  </si>
  <si>
    <t>โรงเรียนดารุสสาลาม</t>
  </si>
  <si>
    <t>โรงเรียนประทีปวิทยา</t>
  </si>
  <si>
    <t>โรงเรียนดาราวิทยา</t>
  </si>
  <si>
    <t>โรงเรียนดารุลฮิกมะห์</t>
  </si>
  <si>
    <t>โรงเรียนดารุลอามานวิทยา</t>
  </si>
  <si>
    <t>โรงเรียนดารุลอิสละห์</t>
  </si>
  <si>
    <t>โรงเรียนแหลมทองวิทยา</t>
  </si>
  <si>
    <t>โรงเรียนเจริญศีกษา</t>
  </si>
  <si>
    <t>โรงเรียนบูกิตอิสลามียะห์</t>
  </si>
  <si>
    <t>โรงเรียนสัมพันธ์วิทยา</t>
  </si>
  <si>
    <t>โรงเรียนอัลอิสลามียะห์</t>
  </si>
  <si>
    <t>โรงเรียนรอมาเนีย (มูลนิธิ)</t>
  </si>
  <si>
    <t>โรงเรียนจริยธรรมวิทยา</t>
  </si>
  <si>
    <t>โรงเรียนวุฒิศาสน์วิทยา</t>
  </si>
  <si>
    <t>โรงเรียนอัตเตาฟีกียะห์อิสลามียะห์</t>
  </si>
  <si>
    <t>สุไหงปาดี</t>
  </si>
  <si>
    <t>สุไหงโกลก</t>
  </si>
  <si>
    <t>ข้อมูลนักเรียนโรงเรียนเอกชนแยกอำเภอ    สังกัดสำนักงานการศึกษาเอกชนจังหวัดนราธิวาส</t>
  </si>
  <si>
    <t>ข้อมูลนักเรียนโรงเรียนเอกชนแยกตามระดับชั้น   สังกัดสำนักงานการศึกษาเอกชนจังหวัดนราธิวาส</t>
  </si>
  <si>
    <t>ข้อมูลพื้นฐานของโรงเรียนเอกชนในจังหวัดนราธิวาส</t>
  </si>
  <si>
    <t>สำนักงานการศึกษาเอกชนจังหวัดนราธิวาส (ข้อมูล 10  มิถุนายน  2553)</t>
  </si>
  <si>
    <t>ผู้รับใบอนุญาต</t>
  </si>
  <si>
    <t>ผู้จัดการ</t>
  </si>
  <si>
    <t>ผู้อำนวยการ</t>
  </si>
  <si>
    <t xml:space="preserve">ระดับที่ </t>
  </si>
  <si>
    <t>จำนวนนักเรียน</t>
  </si>
  <si>
    <t>ครู</t>
  </si>
  <si>
    <t>จำนวน</t>
  </si>
  <si>
    <t>โทรศัพท์</t>
  </si>
  <si>
    <t>ตำบล</t>
  </si>
  <si>
    <t>เปิดสอน</t>
  </si>
  <si>
    <t>นักเรียน</t>
  </si>
  <si>
    <t>ห้องเรียน</t>
  </si>
  <si>
    <t>อัตตัรกียะห์อิสลามียะห์</t>
  </si>
  <si>
    <t>นายอูมาร์      ตอยิบ</t>
  </si>
  <si>
    <t>นายไพศาล   ตอยิบ</t>
  </si>
  <si>
    <t>นายมะยิ  ยะยา</t>
  </si>
  <si>
    <t>บางนาค</t>
  </si>
  <si>
    <t>ม.1 - ม.6</t>
  </si>
  <si>
    <t>073-511292 ,515948</t>
  </si>
  <si>
    <t>สุกัญศาสน์วิทยา</t>
  </si>
  <si>
    <t>นายอาแว       จิ</t>
  </si>
  <si>
    <t xml:space="preserve">นายอับดุลเลาะห์  มะลี </t>
  </si>
  <si>
    <t>นายฮารน  ยูโซะ</t>
  </si>
  <si>
    <t>บางปอ</t>
  </si>
  <si>
    <t>อ.1 - ม.6</t>
  </si>
  <si>
    <t>073-543181</t>
  </si>
  <si>
    <t>อิสลามบูรณะโต๊ะนอ</t>
  </si>
  <si>
    <t>นายมัยสุรุ      หะยีอับดุลเลาะ</t>
  </si>
  <si>
    <t>นายมัยสุรุ หะยีอับดุลเลาะ</t>
  </si>
  <si>
    <t>นางมาสก๊ะ หะยีอับดุลเลาะ</t>
  </si>
  <si>
    <t>มะนังตายอ</t>
  </si>
  <si>
    <t>086-2939253</t>
  </si>
  <si>
    <t>นราวิทย์อิสลาม</t>
  </si>
  <si>
    <t>พ.ท.ยูโซ๊ะ      สาเรป</t>
  </si>
  <si>
    <t>นายนิพนธ   ตั้งแสงประทีป</t>
  </si>
  <si>
    <t>พ.ท.ยูโซ๊ะ    สาเรป</t>
  </si>
  <si>
    <t>073-512081</t>
  </si>
  <si>
    <t>อัซซูลามียะตูดีนียะห์</t>
  </si>
  <si>
    <t>นางเจ๊ะฮาสือนะห์  เจ๊ะแว</t>
  </si>
  <si>
    <t>นายรอมือลี หะยีดอเลาะ</t>
  </si>
  <si>
    <t>นางสาวรอบียะห์  เจะเละ</t>
  </si>
  <si>
    <t>กะลุวอ</t>
  </si>
  <si>
    <t>087-2908517</t>
  </si>
  <si>
    <t>นิรันดรวิทยา</t>
  </si>
  <si>
    <t>นายคอเล็บ      ดือรานิง</t>
  </si>
  <si>
    <t>นายคอเล็บ   ดือรานิง</t>
  </si>
  <si>
    <t>นายนิมุ   ดือรานิง</t>
  </si>
  <si>
    <t>073-643168</t>
  </si>
  <si>
    <t>พัฒนศาสน์วิทยา</t>
  </si>
  <si>
    <t>นายมาหะมะ         อาแว</t>
  </si>
  <si>
    <t xml:space="preserve">นายสาฮะรอน  อาแว  </t>
  </si>
  <si>
    <t>โคกเคียน</t>
  </si>
  <si>
    <t>073-565415</t>
  </si>
  <si>
    <t>โต๊ะดามียะห์</t>
  </si>
  <si>
    <t>นายอับดุลรอแม   หะยีมะดีเยาะ</t>
  </si>
  <si>
    <t>นางฮาบีบ๊ะ     หะยีมะดีเยาะ</t>
  </si>
  <si>
    <t>นายอร่าม  คลานุรักษ์</t>
  </si>
  <si>
    <t xml:space="preserve">ม.1 -  ม. 6 </t>
  </si>
  <si>
    <t>073-543136</t>
  </si>
  <si>
    <t>สานียาติลอิสลามียะห์</t>
  </si>
  <si>
    <t>นายมะหะหมัด   วาเต๊ะ</t>
  </si>
  <si>
    <t>ลำภู</t>
  </si>
  <si>
    <t>086-2953032</t>
  </si>
  <si>
    <t>ดีนนียะห์ อิสลามียะห์</t>
  </si>
  <si>
    <t>นายฟาครุคดีน   บากา</t>
  </si>
  <si>
    <t>นายมิง   วาเต๊ะ</t>
  </si>
  <si>
    <t xml:space="preserve">ม.1 -  ม. 4 </t>
  </si>
  <si>
    <t>089-6548055</t>
  </si>
  <si>
    <t>อัครศาสน์วิทยา</t>
  </si>
  <si>
    <t>นายดอรอแม  มะลี</t>
  </si>
  <si>
    <t>นางซัลมา  บืองาฉา</t>
  </si>
  <si>
    <t>นายนัสรันทร์  สาแลมา</t>
  </si>
  <si>
    <t>ม.1-ม.6</t>
  </si>
  <si>
    <t>073 591023</t>
  </si>
  <si>
    <t>ฮาซานียะห์</t>
  </si>
  <si>
    <t>นางวรรณี  หะยีแวอูมา</t>
  </si>
  <si>
    <t>น.ส.แวอามีลัต  หะยีแวอูมา</t>
  </si>
  <si>
    <t>ลุโบะบือซา</t>
  </si>
  <si>
    <t>08 6480 1516</t>
  </si>
  <si>
    <t>สมานมิตรวิทยา</t>
  </si>
  <si>
    <t>นางฮาซามี  สาและ</t>
  </si>
  <si>
    <t>นายมาหะมะ  อับดุลรามัน</t>
  </si>
  <si>
    <t>น.ส.อวาตีฟ  มูน๊ะ</t>
  </si>
  <si>
    <t>ละหาร</t>
  </si>
  <si>
    <t>073 591688</t>
  </si>
  <si>
    <t>อดุลวิทยา</t>
  </si>
  <si>
    <t>นายอดินันท์  อับดุลรามัน</t>
  </si>
  <si>
    <t>ม.1-ม.3</t>
  </si>
  <si>
    <t>08 7837 2175</t>
  </si>
  <si>
    <t>อนุรักษ์อิสลาม</t>
  </si>
  <si>
    <t>นายอับดุลฮาฟีร์  มามะบากา</t>
  </si>
  <si>
    <t>นายมุคลิส  เจะสนิ</t>
  </si>
  <si>
    <t>073 591205</t>
  </si>
  <si>
    <t>มาฮัดมูฮัมมาดียะห์</t>
  </si>
  <si>
    <t>นายอับดุลมูตอเล๊ะ  ดอรอแม</t>
  </si>
  <si>
    <t>นายรุสลาม  สาแมง</t>
  </si>
  <si>
    <t>ตะปอเยาะ</t>
  </si>
  <si>
    <t>08 1328 2717</t>
  </si>
  <si>
    <t>ดารุลกุรอานีลการีม</t>
  </si>
  <si>
    <t>นายอับดุลเร๊าะห์มาน  อับดุลสมัด</t>
  </si>
  <si>
    <t>นายวาเล๊าะ  เจ๊ะอาลี</t>
  </si>
  <si>
    <t>นางสาวียะห์  มิมูนิ</t>
  </si>
  <si>
    <t>08 1798 2892</t>
  </si>
  <si>
    <t>เจริญวิทยานุสรณ์</t>
  </si>
  <si>
    <t>นายหะยีอิบรอเฮง  บาตูเซ็ง</t>
  </si>
  <si>
    <t>นางรอซีดะ  บาตูเซ็ง</t>
  </si>
  <si>
    <t>ลูโบะสาวอ</t>
  </si>
  <si>
    <t>ม.1 -  ม.5</t>
  </si>
  <si>
    <t>081-0982346</t>
  </si>
  <si>
    <t>ศิริธรรมวิทยา</t>
  </si>
  <si>
    <t>นายมูฮำมัดซูลฮัน  ลามะทา</t>
  </si>
  <si>
    <t>ม.1 -  ม.6</t>
  </si>
  <si>
    <t>073-599024</t>
  </si>
  <si>
    <t>นางรอซีด๊ะ  แมเยาะ</t>
  </si>
  <si>
    <t>นายอาหามะ  อาบู</t>
  </si>
  <si>
    <t>นายอัสบูลเลาะ  มะมิง</t>
  </si>
  <si>
    <t>บาเระหนือ</t>
  </si>
  <si>
    <t>089-9783712</t>
  </si>
  <si>
    <t>เจริญศาสตร์</t>
  </si>
  <si>
    <t>นายนิโซะ  การิม</t>
  </si>
  <si>
    <t>นายไพรันต์  หวันเมือง</t>
  </si>
  <si>
    <t>นางนิตอยิปัต  หวันเมือง</t>
  </si>
  <si>
    <t>ปะลุกาสาเมาะ</t>
  </si>
  <si>
    <t>089-4665344</t>
  </si>
  <si>
    <t>ธรรมสตัมภ์วิทยา</t>
  </si>
  <si>
    <t>นายอาฮาหมัด  โดมูซอ</t>
  </si>
  <si>
    <t>นายคอลีล  ลีมะ</t>
  </si>
  <si>
    <t>ม.1 -  ม.4</t>
  </si>
  <si>
    <t>089-73664994</t>
  </si>
  <si>
    <t>อัลมัสโฮร์</t>
  </si>
  <si>
    <t>นายสุทธิสันต์  มะวิง</t>
  </si>
  <si>
    <t>นางสาวแอนนี  มะวิง</t>
  </si>
  <si>
    <t>บาเระใต้</t>
  </si>
  <si>
    <t>ม.1 -  ม.3</t>
  </si>
  <si>
    <t>086-4893346</t>
  </si>
  <si>
    <t>ตายุลอิสลาม</t>
  </si>
  <si>
    <t>นายฮัสบูลเลาะ  หะยีสาและ</t>
  </si>
  <si>
    <t>นายอับดุลเร๊าะห์ฮิม  มาฮามะ</t>
  </si>
  <si>
    <t>086-4816213</t>
  </si>
  <si>
    <t>ดาราศาสน์วิทยา</t>
  </si>
  <si>
    <t>นายมะยาตี สือนิ</t>
  </si>
  <si>
    <t>นายซัมสุลดีน  เสาะมะ</t>
  </si>
  <si>
    <t>นายมะลือดี  หาแว</t>
  </si>
  <si>
    <t>086-2946467</t>
  </si>
  <si>
    <t>นะห์ฎอตุลสูบาน</t>
  </si>
  <si>
    <t>นายบรอเฮง  ปายอดือราแม</t>
  </si>
  <si>
    <t>นายอับดุลเลาะ หะยียามา</t>
  </si>
  <si>
    <t>รือเสาะออก</t>
  </si>
  <si>
    <t>ม.1 – ม.6</t>
  </si>
  <si>
    <t>073-571320</t>
  </si>
  <si>
    <t>อิบตีดาวิทยา</t>
  </si>
  <si>
    <t>นายยา  บูโย๊ะ</t>
  </si>
  <si>
    <t>นายซำซูดิน  บาเห็ง</t>
  </si>
  <si>
    <t>นายศุภกิจ  บินลาเซ็ง</t>
  </si>
  <si>
    <t>ลาโละ</t>
  </si>
  <si>
    <t>073-578063</t>
  </si>
  <si>
    <t>ดารุลอุลลม</t>
  </si>
  <si>
    <t>นายมะรอนิง  นิเฮง</t>
  </si>
  <si>
    <t>นายมูฮำหมัดนาเซ สะตีมือมะ</t>
  </si>
  <si>
    <t>เรียง</t>
  </si>
  <si>
    <t>ม.1 – ม.3</t>
  </si>
  <si>
    <t>089-9746294</t>
  </si>
  <si>
    <t>ต้นตันหยง</t>
  </si>
  <si>
    <t>นายหะยีดิง  หะยีดาโอะ</t>
  </si>
  <si>
    <t>นายอาหมัดสุกรี หะยีดาโอะ</t>
  </si>
  <si>
    <t>นายมูนาดีย์  หะยีดาโอ</t>
  </si>
  <si>
    <t>089-9768916</t>
  </si>
  <si>
    <t>อัตเตาฟีกียะห์อิสลามียะห์</t>
  </si>
  <si>
    <t>นายมามุ     ดือเร๊ะ</t>
  </si>
  <si>
    <t>ซากอ</t>
  </si>
  <si>
    <t>บางนราวิทยา</t>
  </si>
  <si>
    <t>นายอภิชัย   ลาภาโรจน์กิจ</t>
  </si>
  <si>
    <t>นางสาวจันทร์เพ็ญ รงค์เดชประทีป</t>
  </si>
  <si>
    <t>อ.1-ป.6</t>
  </si>
  <si>
    <t>073-522624-5,511253</t>
  </si>
  <si>
    <t>พิมานวิทย์นราธิวาส</t>
  </si>
  <si>
    <t>นายปรัชญา  พิมานแมน</t>
  </si>
  <si>
    <t>อ.1-ม.3</t>
  </si>
  <si>
    <t>073-514479</t>
  </si>
  <si>
    <t>ราษฎร์วิทยา</t>
  </si>
  <si>
    <t>นางช้อย  ไชยมงคลรัตน์</t>
  </si>
  <si>
    <t>นายพิชัย  มงคลรัตน์</t>
  </si>
  <si>
    <t>นายจรงค์  หมื่นเมือง</t>
  </si>
  <si>
    <t>073-511561</t>
  </si>
  <si>
    <t>สวนสวรรค์วิทยา</t>
  </si>
  <si>
    <t>นายอูมาร์  ตอยิบ</t>
  </si>
  <si>
    <t>นางสาวนิรอตีฟ๊ะ  นิจินิการี</t>
  </si>
  <si>
    <t>นายชัยวัฒน์  ยะแซ</t>
  </si>
  <si>
    <t>073-512614</t>
  </si>
  <si>
    <t>ศรสมบูรณ์</t>
  </si>
  <si>
    <t>นายสมบูรณ์      พรหมศร</t>
  </si>
  <si>
    <t>นางสาวคนึงนิจ  แซ่ยี่</t>
  </si>
  <si>
    <t>073-511925</t>
  </si>
  <si>
    <t>พิพัฒน์ทักษิณ</t>
  </si>
  <si>
    <t>นายบุญฤทธิ์  โสพิกุล</t>
  </si>
  <si>
    <t>อ.1-อ.3</t>
  </si>
  <si>
    <t>073-591053</t>
  </si>
  <si>
    <t>อัลอีย๊ะวิทยา</t>
  </si>
  <si>
    <t>นายมาหะมะ  อาแว</t>
  </si>
  <si>
    <t>นายมะหะมะ  อาแว</t>
  </si>
  <si>
    <t>นายอารีฟ อัสมะแอ</t>
  </si>
  <si>
    <t>073-591844</t>
  </si>
  <si>
    <t>อนุบาลรือเสาะ</t>
  </si>
  <si>
    <t>นายวิเชษฐ์  ไทยทองนุ่ม</t>
  </si>
  <si>
    <t>นางถวิล ไทยทองนุ่ม</t>
  </si>
  <si>
    <t xml:space="preserve">รือเสาะ </t>
  </si>
  <si>
    <t>073-572411</t>
  </si>
  <si>
    <t>รือเสาะวิทยา</t>
  </si>
  <si>
    <t>นางสาวกัญญิกา  นฤมิตรภักดีพงศ์</t>
  </si>
  <si>
    <t>นายวสันต์  วังเวียงทอง</t>
  </si>
  <si>
    <t>073-571166</t>
  </si>
  <si>
    <t>ศรีทักษิณ</t>
  </si>
  <si>
    <t>นายภัทรียา  จารงค์</t>
  </si>
  <si>
    <t>นางภัทรียา  จารงค์</t>
  </si>
  <si>
    <t>นางนูรอาซะห์  อาแวบือซา</t>
  </si>
  <si>
    <t>ป.1-ป.6</t>
  </si>
  <si>
    <t>073-571036</t>
  </si>
  <si>
    <t>ภัทรียาอนุบาล</t>
  </si>
  <si>
    <t>นางอามีนาห์  หะยียามา</t>
  </si>
  <si>
    <t>น.ส.รุ่งฤทัย  จริงจิตต์</t>
  </si>
  <si>
    <t>ดารุลอันวาห์</t>
  </si>
  <si>
    <t>นายอาหาหมัดอับดุลห์ หะยีมะ</t>
  </si>
  <si>
    <t>นายอุสมาน  แดแซสะแน</t>
  </si>
  <si>
    <t>สาวอ</t>
  </si>
  <si>
    <t>ป.1-ป.3</t>
  </si>
  <si>
    <t>086-2878698</t>
  </si>
  <si>
    <t>สวรรค์วิทยาคาร</t>
  </si>
  <si>
    <t>นายปรีชา  หละเขียว</t>
  </si>
  <si>
    <t>นางนาตือเราะห์ หละเขียว</t>
  </si>
  <si>
    <t>นางซูรีดา ดือราแม</t>
  </si>
  <si>
    <t>ป.1-ป.2</t>
  </si>
  <si>
    <t>081-9573788</t>
  </si>
  <si>
    <t>นายอำเยาะห์   บินแวอาแซ</t>
  </si>
  <si>
    <t>นายราเซ๊ะ   รอนิง</t>
  </si>
  <si>
    <t>นายสกรี   มะเร๊ะ</t>
  </si>
  <si>
    <t>เจ๊ะเห</t>
  </si>
  <si>
    <t>ม.1- ม.6</t>
  </si>
  <si>
    <t>073-524255</t>
  </si>
  <si>
    <t>นายมูฮำหมัดมันซูร  สะมะแอ</t>
  </si>
  <si>
    <t>นายสตอปา  บินอูเซ็ง</t>
  </si>
  <si>
    <t>ไพรวัน</t>
  </si>
  <si>
    <t>073-641051</t>
  </si>
  <si>
    <t>ว่าที่ร้อยโทดิลก  ศิริวัลลภ</t>
  </si>
  <si>
    <t>นายมาซี   อูมา</t>
  </si>
  <si>
    <t>ศาลาใหม่</t>
  </si>
  <si>
    <t>ม.1-ม.4</t>
  </si>
  <si>
    <t>089-7388083</t>
  </si>
  <si>
    <t>นายหะยียา  หะยีเจ๊ะอาแซ</t>
  </si>
  <si>
    <t>นายโซการ์นอร์  ฮาซานีย์</t>
  </si>
  <si>
    <t>มูโน๊ะ</t>
  </si>
  <si>
    <t>สุไหงโก-ลก</t>
  </si>
  <si>
    <t>073-621031</t>
  </si>
  <si>
    <t>นายมาหามะฮิลมี  ดาโอะ</t>
  </si>
  <si>
    <t>นายมาหามัดนอ  จะมาจี</t>
  </si>
  <si>
    <t>นายมุฮยีดิน  ดาโอะ</t>
  </si>
  <si>
    <t>073-520168</t>
  </si>
  <si>
    <t>โรงเรียนรอมาเนีย(มูลนิธิ)</t>
  </si>
  <si>
    <t>นายแวยิบ  การียา</t>
  </si>
  <si>
    <t xml:space="preserve">                       - </t>
  </si>
  <si>
    <t>นางซารีฟาห์   กาเซ็ง</t>
  </si>
  <si>
    <t>073-659-039</t>
  </si>
  <si>
    <t>นายวันอัซมี  แวหะมะ</t>
  </si>
  <si>
    <t>นายรีเปง  อีแต</t>
  </si>
  <si>
    <t>นายเจ๊ะยูโซ๊ะ  อารง</t>
  </si>
  <si>
    <t>073-659-674</t>
  </si>
  <si>
    <t>นายมาหามะอัซมิง    วาโซ๊ะ</t>
  </si>
  <si>
    <t>นายสุกรี   สารี</t>
  </si>
  <si>
    <t>นายอดุลย์    สิงหะ</t>
  </si>
  <si>
    <t>สากอ</t>
  </si>
  <si>
    <t>073-653549</t>
  </si>
  <si>
    <t>นางสีตีเมาะ     หะยีมะซัด</t>
  </si>
  <si>
    <t xml:space="preserve">นาย  สุธิพันธ์     ศรีริกานนท์ </t>
  </si>
  <si>
    <t>นายนิมูฮำหมัด    ศรีริกานนท์</t>
  </si>
  <si>
    <t>ริโก๋</t>
  </si>
  <si>
    <t>083-186-7393</t>
  </si>
  <si>
    <t>บุญยลาภนฤมิต</t>
  </si>
  <si>
    <t>นายเรวัต  บุญครองเขต</t>
  </si>
  <si>
    <t>นางสาวสุแอนนา  บุญครองเขต</t>
  </si>
  <si>
    <t>073-630717</t>
  </si>
  <si>
    <t>รังผึ้ง</t>
  </si>
  <si>
    <t>นายปราโมทย์  ลิมศิริวงศ์</t>
  </si>
  <si>
    <t>นางสาวแสงเทียน  ลิมศิริวงศ์</t>
  </si>
  <si>
    <t>นางสาวกัญจลักษณ์  จิตต์ภักดี</t>
  </si>
  <si>
    <t>073-647184-6</t>
  </si>
  <si>
    <t>วุฒิศาสน์วิทยา</t>
  </si>
  <si>
    <t>นางมัณฑนา  ห่อทิพย์</t>
  </si>
  <si>
    <t>นางอะฑิตะญา  ธนาสิทธิกุล</t>
  </si>
  <si>
    <t>นางสาวสุขสม  ห่อทิพย์</t>
  </si>
  <si>
    <t>อ.1 - ป.6</t>
  </si>
  <si>
    <t>073-659-018</t>
  </si>
  <si>
    <t>ประชานุเคราะห์</t>
  </si>
  <si>
    <t>นางสมศรี   อรรถกรวงศ์</t>
  </si>
  <si>
    <t>นาง  พัชราวลัย    บุตตะจีน</t>
  </si>
  <si>
    <t>นางสาวไพศรี  พงศรีโรช</t>
  </si>
  <si>
    <t>ปะลรู</t>
  </si>
  <si>
    <t>073-651178</t>
  </si>
  <si>
    <t>เกษมทรัพย์</t>
  </si>
  <si>
    <t>นางสาวสุชาดา  เกษมทรัพย์</t>
  </si>
  <si>
    <t>นายนพนอบ  เกษมทรัพย์</t>
  </si>
  <si>
    <t>นางเพ็ญศรี  เกษมทรพย์</t>
  </si>
  <si>
    <t>073-612255</t>
  </si>
  <si>
    <t>ผดุงวิทย์</t>
  </si>
  <si>
    <t>นางวีระวรรณ  เตียวตระกูล</t>
  </si>
  <si>
    <t>นางวีรวรรณ  เตียวตระกูล</t>
  </si>
  <si>
    <t>073-611261</t>
  </si>
  <si>
    <t>อนุบาลบ้านสุชาดา</t>
  </si>
  <si>
    <t>073-611199</t>
  </si>
  <si>
    <t>อนุบาลบ้านสมถวิล</t>
  </si>
  <si>
    <t>นางสมถวิล  บกสกุล</t>
  </si>
  <si>
    <t>นายวิภาคย์  บกสกุล</t>
  </si>
  <si>
    <t>อนุบาล1-3</t>
  </si>
  <si>
    <t>073-581847</t>
  </si>
  <si>
    <t>ดารุสสาลาม</t>
  </si>
  <si>
    <t>มูลนิธิดารุสสาลาม</t>
  </si>
  <si>
    <t>นายฟัครุดดิน    บอตอ</t>
  </si>
  <si>
    <t>นางนูรีฮัน    เร็งมา</t>
  </si>
  <si>
    <t>ตันหยงมัส</t>
  </si>
  <si>
    <t>073-671347</t>
  </si>
  <si>
    <t>ประทีปวิทยา</t>
  </si>
  <si>
    <t>มูลนิธิเอาว์กอฟอัลมิสบะฮ์</t>
  </si>
  <si>
    <t>นายอาห์มัด    สาเมาะ</t>
  </si>
  <si>
    <t>นายอับดุลเลาะ    มะเซ็ง</t>
  </si>
  <si>
    <t>มะรือโบตก</t>
  </si>
  <si>
    <t>073-569059</t>
  </si>
  <si>
    <t>ดาราวิทยา</t>
  </si>
  <si>
    <t>นางตีเมาะ    เจ๊ะมิ</t>
  </si>
  <si>
    <t>นายสาการียา     เจ๊ะเต๊ะ</t>
  </si>
  <si>
    <t>นายมูดาลีเชร    วาเต๊ะ</t>
  </si>
  <si>
    <t>073-672193</t>
  </si>
  <si>
    <t>ดารุลฮิกมะห์</t>
  </si>
  <si>
    <t>นางรอฮีหมะ    จูมะ</t>
  </si>
  <si>
    <t>นายแวหะมะ    ดือราแม</t>
  </si>
  <si>
    <t>กาลิซา</t>
  </si>
  <si>
    <t>073-583645</t>
  </si>
  <si>
    <t>ดารุลอามานวิทยา</t>
  </si>
  <si>
    <t>มูลนิธิฟื้นฟูมรดกอิสลาม</t>
  </si>
  <si>
    <t>นายมะดารวี    คงแก้วท่าช้าง</t>
  </si>
  <si>
    <t>นายอัลลาวี    สมัตถนาค</t>
  </si>
  <si>
    <t>ม.1 - ม.3</t>
  </si>
  <si>
    <t>083-3998141</t>
  </si>
  <si>
    <t>นางนูรวาฮีด้า   หะยีอาแซ</t>
  </si>
  <si>
    <t>นายมะปัดรี   มะนาแซ</t>
  </si>
  <si>
    <t>นายบือรอเฮง   เจ๊ะดอเลาะ</t>
  </si>
  <si>
    <t>บูกิต</t>
  </si>
  <si>
    <t>073-544-262</t>
  </si>
  <si>
    <t>นางแวตีเยาะ   อาแว</t>
  </si>
  <si>
    <t>นางฮาซานิง   ยูนุ๊</t>
  </si>
  <si>
    <t>นายมะสุขรี   ซีเดะ</t>
  </si>
  <si>
    <t>จวบ</t>
  </si>
  <si>
    <t>073-544-089</t>
  </si>
  <si>
    <t>นายสูไฮมี   กือแน</t>
  </si>
  <si>
    <t>นางแวรอสีด๊ะ   มะ</t>
  </si>
  <si>
    <t>มะรือโบออก</t>
  </si>
  <si>
    <t>073-645-246</t>
  </si>
  <si>
    <t>ดารุลอิสละห์</t>
  </si>
  <si>
    <t>นางฮายีฮาลีเม๊าะ    มะอับดง</t>
  </si>
  <si>
    <t>นายอิสมาแอ    มะ</t>
  </si>
  <si>
    <t>นายอาฮามะ    มะอับดง</t>
  </si>
  <si>
    <t>073-671858</t>
  </si>
  <si>
    <t>แหลมทองวิทยา</t>
  </si>
  <si>
    <t>นายสมพงษ์    แจ้งศิริ</t>
  </si>
  <si>
    <t>นายนิคม    จันทร์ประดิษฐ์</t>
  </si>
  <si>
    <t>073-671091</t>
  </si>
  <si>
    <t>เจริญศีกษา</t>
  </si>
  <si>
    <t>มูลนิธิโรงเรียนเจริญศึกษา</t>
  </si>
  <si>
    <t>นายอาณันย์    มุทะธากุล</t>
  </si>
  <si>
    <t>073-671152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</si>
</sst>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_ ;\-0\ "/>
    <numFmt numFmtId="188" formatCode="_-* #,##0_-;\-* #,##0_-;_-* &quot;-&quot;??_-;_-@_-"/>
    <numFmt numFmtId="189" formatCode="#,##0_ ;\-#,##0\ "/>
    <numFmt numFmtId="190" formatCode="0;[Red]0"/>
    <numFmt numFmtId="191" formatCode="#,##0.00;[Red]#,##0.00"/>
    <numFmt numFmtId="192" formatCode="#,##0;[Red]#,##0"/>
  </numFmts>
  <fonts count="32">
    <font>
      <sz val="16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name val="AngsanaUPC"/>
      <family val="1"/>
    </font>
    <font>
      <b/>
      <sz val="8"/>
      <name val="Tahoma"/>
      <family val="0"/>
    </font>
    <font>
      <sz val="8"/>
      <name val="Tahoma"/>
      <family val="0"/>
    </font>
    <font>
      <sz val="13"/>
      <name val="Angsana New"/>
      <family val="1"/>
    </font>
    <font>
      <b/>
      <sz val="13"/>
      <name val="Angsana New"/>
      <family val="1"/>
    </font>
    <font>
      <b/>
      <sz val="14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8"/>
      <name val="CordiaUP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2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20" borderId="20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1" fontId="20" fillId="20" borderId="24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20" borderId="27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1" fontId="19" fillId="20" borderId="16" xfId="0" applyNumberFormat="1" applyFont="1" applyFill="1" applyBorder="1" applyAlignment="1">
      <alignment horizontal="center"/>
    </xf>
    <xf numFmtId="1" fontId="20" fillId="20" borderId="16" xfId="0" applyNumberFormat="1" applyFont="1" applyFill="1" applyBorder="1" applyAlignment="1">
      <alignment horizontal="center"/>
    </xf>
    <xf numFmtId="1" fontId="19" fillId="20" borderId="20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1" fontId="20" fillId="20" borderId="17" xfId="0" applyNumberFormat="1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  <xf numFmtId="1" fontId="19" fillId="20" borderId="29" xfId="0" applyNumberFormat="1" applyFont="1" applyFill="1" applyBorder="1" applyAlignment="1">
      <alignment horizontal="center"/>
    </xf>
    <xf numFmtId="0" fontId="19" fillId="20" borderId="29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0" fontId="20" fillId="20" borderId="30" xfId="0" applyFont="1" applyFill="1" applyBorder="1" applyAlignment="1">
      <alignment horizontal="center"/>
    </xf>
    <xf numFmtId="1" fontId="19" fillId="20" borderId="27" xfId="0" applyNumberFormat="1" applyFont="1" applyFill="1" applyBorder="1" applyAlignment="1">
      <alignment horizontal="center"/>
    </xf>
    <xf numFmtId="1" fontId="20" fillId="20" borderId="27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20" borderId="29" xfId="0" applyFont="1" applyFill="1" applyBorder="1" applyAlignment="1">
      <alignment horizontal="center"/>
    </xf>
    <xf numFmtId="1" fontId="20" fillId="2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2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20" borderId="16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1" fontId="19" fillId="20" borderId="16" xfId="0" applyNumberFormat="1" applyFont="1" applyFill="1" applyBorder="1" applyAlignment="1">
      <alignment horizontal="center"/>
    </xf>
    <xf numFmtId="1" fontId="20" fillId="20" borderId="16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/>
    </xf>
    <xf numFmtId="0" fontId="19" fillId="20" borderId="20" xfId="0" applyFont="1" applyFill="1" applyBorder="1" applyAlignment="1">
      <alignment horizontal="center"/>
    </xf>
    <xf numFmtId="1" fontId="20" fillId="20" borderId="20" xfId="0" applyNumberFormat="1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1" fontId="20" fillId="20" borderId="24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0" fontId="19" fillId="20" borderId="27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1" fontId="20" fillId="20" borderId="27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19" fillId="20" borderId="27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1" fontId="19" fillId="20" borderId="10" xfId="0" applyNumberFormat="1" applyFont="1" applyFill="1" applyBorder="1" applyAlignment="1">
      <alignment horizontal="center"/>
    </xf>
    <xf numFmtId="1" fontId="20" fillId="20" borderId="10" xfId="0" applyNumberFormat="1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33" xfId="0" applyFont="1" applyFill="1" applyBorder="1" applyAlignment="1">
      <alignment horizontal="center"/>
    </xf>
    <xf numFmtId="1" fontId="20" fillId="20" borderId="13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1" fontId="19" fillId="20" borderId="10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1" fontId="19" fillId="0" borderId="3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0" fontId="19" fillId="24" borderId="27" xfId="0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/>
    </xf>
    <xf numFmtId="1" fontId="20" fillId="24" borderId="16" xfId="0" applyNumberFormat="1" applyFont="1" applyFill="1" applyBorder="1" applyAlignment="1">
      <alignment horizontal="center"/>
    </xf>
    <xf numFmtId="1" fontId="20" fillId="24" borderId="24" xfId="0" applyNumberFormat="1" applyFont="1" applyFill="1" applyBorder="1" applyAlignment="1">
      <alignment horizontal="center"/>
    </xf>
    <xf numFmtId="1" fontId="20" fillId="24" borderId="13" xfId="0" applyNumberFormat="1" applyFont="1" applyFill="1" applyBorder="1" applyAlignment="1">
      <alignment horizontal="center"/>
    </xf>
    <xf numFmtId="1" fontId="20" fillId="24" borderId="0" xfId="0" applyNumberFormat="1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1" fontId="20" fillId="24" borderId="27" xfId="0" applyNumberFormat="1" applyFont="1" applyFill="1" applyBorder="1" applyAlignment="1">
      <alignment horizontal="center"/>
    </xf>
    <xf numFmtId="1" fontId="20" fillId="24" borderId="20" xfId="0" applyNumberFormat="1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20" fillId="10" borderId="29" xfId="0" applyFont="1" applyFill="1" applyBorder="1" applyAlignment="1">
      <alignment horizontal="center"/>
    </xf>
    <xf numFmtId="1" fontId="19" fillId="10" borderId="20" xfId="0" applyNumberFormat="1" applyFont="1" applyFill="1" applyBorder="1" applyAlignment="1">
      <alignment horizontal="center"/>
    </xf>
    <xf numFmtId="1" fontId="20" fillId="10" borderId="20" xfId="0" applyNumberFormat="1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10" borderId="0" xfId="0" applyFont="1" applyFill="1" applyAlignment="1">
      <alignment horizontal="center"/>
    </xf>
    <xf numFmtId="1" fontId="19" fillId="10" borderId="29" xfId="0" applyNumberFormat="1" applyFont="1" applyFill="1" applyBorder="1" applyAlignment="1">
      <alignment horizontal="center"/>
    </xf>
    <xf numFmtId="0" fontId="19" fillId="10" borderId="29" xfId="0" applyFont="1" applyFill="1" applyBorder="1" applyAlignment="1">
      <alignment horizontal="center"/>
    </xf>
    <xf numFmtId="1" fontId="20" fillId="10" borderId="16" xfId="0" applyNumberFormat="1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1" fontId="20" fillId="10" borderId="17" xfId="0" applyNumberFormat="1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/>
    </xf>
    <xf numFmtId="0" fontId="19" fillId="10" borderId="27" xfId="0" applyFont="1" applyFill="1" applyBorder="1" applyAlignment="1">
      <alignment horizontal="center"/>
    </xf>
    <xf numFmtId="0" fontId="20" fillId="10" borderId="30" xfId="0" applyFont="1" applyFill="1" applyBorder="1" applyAlignment="1">
      <alignment horizontal="center"/>
    </xf>
    <xf numFmtId="1" fontId="19" fillId="10" borderId="27" xfId="0" applyNumberFormat="1" applyFont="1" applyFill="1" applyBorder="1" applyAlignment="1">
      <alignment horizontal="center"/>
    </xf>
    <xf numFmtId="1" fontId="20" fillId="10" borderId="27" xfId="0" applyNumberFormat="1" applyFont="1" applyFill="1" applyBorder="1" applyAlignment="1">
      <alignment horizontal="center"/>
    </xf>
    <xf numFmtId="0" fontId="19" fillId="10" borderId="32" xfId="0" applyFont="1" applyFill="1" applyBorder="1" applyAlignment="1">
      <alignment horizontal="center"/>
    </xf>
    <xf numFmtId="1" fontId="19" fillId="10" borderId="16" xfId="0" applyNumberFormat="1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0" fontId="20" fillId="10" borderId="27" xfId="0" applyFont="1" applyFill="1" applyBorder="1" applyAlignment="1">
      <alignment horizontal="center"/>
    </xf>
    <xf numFmtId="0" fontId="20" fillId="10" borderId="32" xfId="0" applyFont="1" applyFill="1" applyBorder="1" applyAlignment="1">
      <alignment horizontal="center"/>
    </xf>
    <xf numFmtId="0" fontId="20" fillId="10" borderId="23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/>
    </xf>
    <xf numFmtId="1" fontId="19" fillId="24" borderId="29" xfId="0" applyNumberFormat="1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" fontId="19" fillId="24" borderId="20" xfId="0" applyNumberFormat="1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1" borderId="20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1" fontId="19" fillId="11" borderId="20" xfId="0" applyNumberFormat="1" applyFont="1" applyFill="1" applyBorder="1" applyAlignment="1">
      <alignment horizontal="center"/>
    </xf>
    <xf numFmtId="1" fontId="20" fillId="11" borderId="20" xfId="0" applyNumberFormat="1" applyFont="1" applyFill="1" applyBorder="1" applyAlignment="1">
      <alignment horizontal="center"/>
    </xf>
    <xf numFmtId="1" fontId="19" fillId="11" borderId="21" xfId="0" applyNumberFormat="1" applyFont="1" applyFill="1" applyBorder="1" applyAlignment="1">
      <alignment horizontal="center"/>
    </xf>
    <xf numFmtId="0" fontId="19" fillId="11" borderId="0" xfId="0" applyFont="1" applyFill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25" borderId="20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1" fontId="19" fillId="25" borderId="20" xfId="0" applyNumberFormat="1" applyFont="1" applyFill="1" applyBorder="1" applyAlignment="1">
      <alignment horizontal="center"/>
    </xf>
    <xf numFmtId="1" fontId="20" fillId="25" borderId="20" xfId="0" applyNumberFormat="1" applyFont="1" applyFill="1" applyBorder="1" applyAlignment="1">
      <alignment horizontal="center"/>
    </xf>
    <xf numFmtId="1" fontId="19" fillId="25" borderId="21" xfId="0" applyNumberFormat="1" applyFont="1" applyFill="1" applyBorder="1" applyAlignment="1">
      <alignment horizontal="center"/>
    </xf>
    <xf numFmtId="0" fontId="19" fillId="25" borderId="0" xfId="0" applyFont="1" applyFill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1" fontId="19" fillId="10" borderId="20" xfId="0" applyNumberFormat="1" applyFont="1" applyFill="1" applyBorder="1" applyAlignment="1">
      <alignment horizontal="center"/>
    </xf>
    <xf numFmtId="1" fontId="20" fillId="10" borderId="20" xfId="0" applyNumberFormat="1" applyFont="1" applyFill="1" applyBorder="1" applyAlignment="1">
      <alignment horizontal="center"/>
    </xf>
    <xf numFmtId="0" fontId="19" fillId="14" borderId="19" xfId="0" applyFont="1" applyFill="1" applyBorder="1" applyAlignment="1">
      <alignment horizontal="center"/>
    </xf>
    <xf numFmtId="0" fontId="19" fillId="14" borderId="20" xfId="0" applyFont="1" applyFill="1" applyBorder="1" applyAlignment="1">
      <alignment horizontal="center"/>
    </xf>
    <xf numFmtId="0" fontId="20" fillId="14" borderId="20" xfId="0" applyFont="1" applyFill="1" applyBorder="1" applyAlignment="1">
      <alignment horizontal="center"/>
    </xf>
    <xf numFmtId="1" fontId="19" fillId="14" borderId="20" xfId="0" applyNumberFormat="1" applyFont="1" applyFill="1" applyBorder="1" applyAlignment="1">
      <alignment horizontal="center"/>
    </xf>
    <xf numFmtId="1" fontId="20" fillId="14" borderId="20" xfId="0" applyNumberFormat="1" applyFont="1" applyFill="1" applyBorder="1" applyAlignment="1">
      <alignment horizontal="center"/>
    </xf>
    <xf numFmtId="1" fontId="19" fillId="14" borderId="21" xfId="0" applyNumberFormat="1" applyFont="1" applyFill="1" applyBorder="1" applyAlignment="1">
      <alignment horizontal="center"/>
    </xf>
    <xf numFmtId="0" fontId="19" fillId="14" borderId="0" xfId="0" applyFont="1" applyFill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1" fontId="20" fillId="10" borderId="24" xfId="0" applyNumberFormat="1" applyFont="1" applyFill="1" applyBorder="1" applyAlignment="1">
      <alignment horizontal="center"/>
    </xf>
    <xf numFmtId="1" fontId="20" fillId="10" borderId="25" xfId="0" applyNumberFormat="1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20" fillId="10" borderId="28" xfId="0" applyFont="1" applyFill="1" applyBorder="1" applyAlignment="1">
      <alignment horizontal="center"/>
    </xf>
    <xf numFmtId="0" fontId="20" fillId="10" borderId="23" xfId="0" applyFont="1" applyFill="1" applyBorder="1" applyAlignment="1">
      <alignment horizontal="center"/>
    </xf>
    <xf numFmtId="1" fontId="20" fillId="10" borderId="23" xfId="0" applyNumberFormat="1" applyFont="1" applyFill="1" applyBorder="1" applyAlignment="1">
      <alignment horizontal="center"/>
    </xf>
    <xf numFmtId="1" fontId="20" fillId="10" borderId="31" xfId="0" applyNumberFormat="1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19" fillId="10" borderId="34" xfId="0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1" fontId="19" fillId="10" borderId="34" xfId="0" applyNumberFormat="1" applyFont="1" applyFill="1" applyBorder="1" applyAlignment="1">
      <alignment horizontal="center"/>
    </xf>
    <xf numFmtId="1" fontId="20" fillId="10" borderId="34" xfId="0" applyNumberFormat="1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20" fillId="10" borderId="29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1" fontId="20" fillId="24" borderId="20" xfId="0" applyNumberFormat="1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" fontId="19" fillId="24" borderId="20" xfId="0" applyNumberFormat="1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1" fontId="19" fillId="24" borderId="16" xfId="0" applyNumberFormat="1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0" fillId="26" borderId="25" xfId="0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20" fillId="26" borderId="28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1" fontId="20" fillId="26" borderId="16" xfId="0" applyNumberFormat="1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20" fillId="26" borderId="29" xfId="0" applyFont="1" applyFill="1" applyBorder="1" applyAlignment="1">
      <alignment horizontal="center"/>
    </xf>
    <xf numFmtId="1" fontId="19" fillId="26" borderId="20" xfId="0" applyNumberFormat="1" applyFont="1" applyFill="1" applyBorder="1" applyAlignment="1">
      <alignment horizontal="center"/>
    </xf>
    <xf numFmtId="1" fontId="20" fillId="26" borderId="20" xfId="0" applyNumberFormat="1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19" fillId="26" borderId="0" xfId="0" applyFont="1" applyFill="1" applyAlignment="1">
      <alignment horizontal="center"/>
    </xf>
    <xf numFmtId="1" fontId="19" fillId="26" borderId="29" xfId="0" applyNumberFormat="1" applyFont="1" applyFill="1" applyBorder="1" applyAlignment="1">
      <alignment horizontal="center"/>
    </xf>
    <xf numFmtId="0" fontId="19" fillId="26" borderId="2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left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3" fontId="20" fillId="0" borderId="40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20" borderId="2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20" borderId="2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0" fillId="20" borderId="20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20" fillId="20" borderId="23" xfId="0" applyNumberFormat="1" applyFont="1" applyFill="1" applyBorder="1" applyAlignment="1">
      <alignment horizontal="center"/>
    </xf>
    <xf numFmtId="3" fontId="20" fillId="20" borderId="20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left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top"/>
    </xf>
    <xf numFmtId="190" fontId="24" fillId="20" borderId="16" xfId="0" applyNumberFormat="1" applyFont="1" applyFill="1" applyBorder="1" applyAlignment="1">
      <alignment horizontal="center"/>
    </xf>
    <xf numFmtId="190" fontId="24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top"/>
    </xf>
    <xf numFmtId="0" fontId="29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/>
    </xf>
    <xf numFmtId="190" fontId="24" fillId="0" borderId="20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191" fontId="24" fillId="0" borderId="20" xfId="0" applyNumberFormat="1" applyFont="1" applyFill="1" applyBorder="1" applyAlignment="1">
      <alignment horizontal="left"/>
    </xf>
    <xf numFmtId="190" fontId="24" fillId="20" borderId="20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 vertical="top"/>
    </xf>
    <xf numFmtId="192" fontId="24" fillId="0" borderId="20" xfId="0" applyNumberFormat="1" applyFont="1" applyFill="1" applyBorder="1" applyAlignment="1">
      <alignment horizontal="left"/>
    </xf>
    <xf numFmtId="192" fontId="24" fillId="0" borderId="2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 vertical="top"/>
    </xf>
    <xf numFmtId="0" fontId="24" fillId="0" borderId="20" xfId="0" applyNumberFormat="1" applyFont="1" applyFill="1" applyBorder="1" applyAlignment="1">
      <alignment horizontal="left"/>
    </xf>
    <xf numFmtId="192" fontId="24" fillId="0" borderId="16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 vertical="top"/>
    </xf>
    <xf numFmtId="0" fontId="24" fillId="20" borderId="20" xfId="0" applyFont="1" applyFill="1" applyBorder="1" applyAlignment="1">
      <alignment horizontal="center"/>
    </xf>
    <xf numFmtId="0" fontId="24" fillId="0" borderId="20" xfId="56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left" vertical="top"/>
    </xf>
    <xf numFmtId="1" fontId="24" fillId="0" borderId="16" xfId="0" applyNumberFormat="1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/>
    </xf>
    <xf numFmtId="0" fontId="24" fillId="20" borderId="20" xfId="0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 shrinkToFit="1"/>
    </xf>
    <xf numFmtId="0" fontId="24" fillId="0" borderId="20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36" xfId="0" applyFont="1" applyFill="1" applyBorder="1" applyAlignment="1">
      <alignment horizontal="left"/>
    </xf>
    <xf numFmtId="192" fontId="24" fillId="0" borderId="16" xfId="0" applyNumberFormat="1" applyFont="1" applyFill="1" applyBorder="1" applyAlignment="1">
      <alignment/>
    </xf>
    <xf numFmtId="191" fontId="24" fillId="0" borderId="16" xfId="0" applyNumberFormat="1" applyFont="1" applyFill="1" applyBorder="1" applyAlignment="1">
      <alignment/>
    </xf>
    <xf numFmtId="192" fontId="24" fillId="0" borderId="20" xfId="0" applyNumberFormat="1" applyFont="1" applyFill="1" applyBorder="1" applyAlignment="1">
      <alignment/>
    </xf>
    <xf numFmtId="191" fontId="24" fillId="0" borderId="20" xfId="0" applyNumberFormat="1" applyFont="1" applyFill="1" applyBorder="1" applyAlignment="1">
      <alignment/>
    </xf>
    <xf numFmtId="0" fontId="24" fillId="0" borderId="34" xfId="0" applyFont="1" applyFill="1" applyBorder="1" applyAlignment="1">
      <alignment horizontal="left"/>
    </xf>
    <xf numFmtId="0" fontId="24" fillId="0" borderId="20" xfId="0" applyFont="1" applyFill="1" applyBorder="1" applyAlignment="1">
      <alignment/>
    </xf>
    <xf numFmtId="0" fontId="24" fillId="0" borderId="20" xfId="0" applyFont="1" applyFill="1" applyBorder="1" applyAlignment="1">
      <alignment vertical="center"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left"/>
    </xf>
    <xf numFmtId="192" fontId="24" fillId="0" borderId="16" xfId="0" applyNumberFormat="1" applyFont="1" applyFill="1" applyBorder="1" applyAlignment="1">
      <alignment horizontal="left"/>
    </xf>
    <xf numFmtId="192" fontId="24" fillId="0" borderId="16" xfId="0" applyNumberFormat="1" applyFont="1" applyFill="1" applyBorder="1" applyAlignment="1">
      <alignment horizontal="center"/>
    </xf>
    <xf numFmtId="44" fontId="24" fillId="0" borderId="20" xfId="59" applyFont="1" applyFill="1" applyBorder="1" applyAlignment="1">
      <alignment vertical="center"/>
    </xf>
    <xf numFmtId="0" fontId="24" fillId="24" borderId="16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190" fontId="24" fillId="0" borderId="16" xfId="0" applyNumberFormat="1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/>
    </xf>
    <xf numFmtId="190" fontId="24" fillId="0" borderId="2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เครื่องหมายจุลภาค 2" xfId="58"/>
    <cellStyle name="Currency" xfId="59"/>
    <cellStyle name="Currency [0]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X345"/>
  <sheetViews>
    <sheetView zoomScale="75" zoomScaleNormal="75" workbookViewId="0" topLeftCell="A55">
      <selection activeCell="A2" sqref="A2:X65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149" customWidth="1"/>
    <col min="9" max="14" width="5.75390625" style="4" customWidth="1"/>
    <col min="15" max="15" width="5.875" style="149" customWidth="1"/>
    <col min="16" max="18" width="5.75390625" style="4" customWidth="1"/>
    <col min="19" max="19" width="5.875" style="149" customWidth="1"/>
    <col min="20" max="22" width="5.75390625" style="4" customWidth="1"/>
    <col min="23" max="23" width="5.875" style="148" customWidth="1"/>
    <col min="24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140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140" t="s">
        <v>3</v>
      </c>
      <c r="P4" s="324" t="s">
        <v>27</v>
      </c>
      <c r="Q4" s="324" t="s">
        <v>28</v>
      </c>
      <c r="R4" s="324" t="s">
        <v>29</v>
      </c>
      <c r="S4" s="140" t="s">
        <v>30</v>
      </c>
      <c r="T4" s="324" t="s">
        <v>31</v>
      </c>
      <c r="U4" s="324" t="s">
        <v>32</v>
      </c>
      <c r="V4" s="324" t="s">
        <v>33</v>
      </c>
      <c r="W4" s="158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41" t="s">
        <v>34</v>
      </c>
      <c r="I5" s="325"/>
      <c r="J5" s="325"/>
      <c r="K5" s="325"/>
      <c r="L5" s="325"/>
      <c r="M5" s="325"/>
      <c r="N5" s="325"/>
      <c r="O5" s="141" t="s">
        <v>35</v>
      </c>
      <c r="P5" s="325"/>
      <c r="Q5" s="325"/>
      <c r="R5" s="325"/>
      <c r="S5" s="141" t="s">
        <v>36</v>
      </c>
      <c r="T5" s="325"/>
      <c r="U5" s="325"/>
      <c r="V5" s="325"/>
      <c r="W5" s="141" t="s">
        <v>37</v>
      </c>
      <c r="X5" s="11" t="s">
        <v>38</v>
      </c>
    </row>
    <row r="6" spans="1:24" ht="23.25">
      <c r="A6" s="315">
        <v>1</v>
      </c>
      <c r="B6" s="318" t="s">
        <v>39</v>
      </c>
      <c r="C6" s="321" t="s">
        <v>4</v>
      </c>
      <c r="D6" s="12" t="s">
        <v>17</v>
      </c>
      <c r="E6" s="13">
        <v>2</v>
      </c>
      <c r="F6" s="13">
        <v>2</v>
      </c>
      <c r="G6" s="14"/>
      <c r="H6" s="20">
        <v>4</v>
      </c>
      <c r="I6" s="16">
        <v>1</v>
      </c>
      <c r="J6" s="14"/>
      <c r="K6" s="14"/>
      <c r="L6" s="14"/>
      <c r="M6" s="14"/>
      <c r="N6" s="14"/>
      <c r="O6" s="152">
        <v>1</v>
      </c>
      <c r="P6" s="13">
        <v>3</v>
      </c>
      <c r="Q6" s="13">
        <v>4</v>
      </c>
      <c r="R6" s="13">
        <v>3</v>
      </c>
      <c r="S6" s="156">
        <v>10</v>
      </c>
      <c r="T6" s="13">
        <v>3</v>
      </c>
      <c r="U6" s="13">
        <v>3</v>
      </c>
      <c r="V6" s="13">
        <v>3</v>
      </c>
      <c r="W6" s="159">
        <v>9</v>
      </c>
      <c r="X6" s="19">
        <v>24</v>
      </c>
    </row>
    <row r="7" spans="1:24" ht="23.25">
      <c r="A7" s="316"/>
      <c r="B7" s="319"/>
      <c r="C7" s="322"/>
      <c r="D7" s="21" t="s">
        <v>1</v>
      </c>
      <c r="E7" s="22">
        <v>45</v>
      </c>
      <c r="F7" s="22">
        <v>46</v>
      </c>
      <c r="G7" s="23"/>
      <c r="H7" s="20">
        <v>91</v>
      </c>
      <c r="I7" s="24">
        <v>18</v>
      </c>
      <c r="J7" s="23"/>
      <c r="K7" s="23"/>
      <c r="L7" s="23"/>
      <c r="M7" s="23"/>
      <c r="N7" s="23"/>
      <c r="O7" s="152">
        <v>18</v>
      </c>
      <c r="P7" s="22">
        <v>91</v>
      </c>
      <c r="Q7" s="22">
        <v>62</v>
      </c>
      <c r="R7" s="22">
        <v>72</v>
      </c>
      <c r="S7" s="156">
        <v>225</v>
      </c>
      <c r="T7" s="22">
        <v>57</v>
      </c>
      <c r="U7" s="22">
        <v>40</v>
      </c>
      <c r="V7" s="22">
        <v>32</v>
      </c>
      <c r="W7" s="147">
        <v>129</v>
      </c>
      <c r="X7" s="25">
        <v>463</v>
      </c>
    </row>
    <row r="8" spans="1:24" ht="23.25">
      <c r="A8" s="316"/>
      <c r="B8" s="319"/>
      <c r="C8" s="322"/>
      <c r="D8" s="21" t="s">
        <v>2</v>
      </c>
      <c r="E8" s="22">
        <v>30</v>
      </c>
      <c r="F8" s="22">
        <v>35</v>
      </c>
      <c r="G8" s="23"/>
      <c r="H8" s="20">
        <v>65</v>
      </c>
      <c r="I8" s="24">
        <v>10</v>
      </c>
      <c r="J8" s="23"/>
      <c r="K8" s="23"/>
      <c r="L8" s="23"/>
      <c r="M8" s="23"/>
      <c r="N8" s="23"/>
      <c r="O8" s="152">
        <v>10</v>
      </c>
      <c r="P8" s="22">
        <v>45</v>
      </c>
      <c r="Q8" s="22">
        <v>58</v>
      </c>
      <c r="R8" s="22">
        <v>61</v>
      </c>
      <c r="S8" s="156">
        <v>164</v>
      </c>
      <c r="T8" s="22">
        <v>61</v>
      </c>
      <c r="U8" s="22">
        <v>44</v>
      </c>
      <c r="V8" s="22">
        <v>68</v>
      </c>
      <c r="W8" s="147">
        <v>173</v>
      </c>
      <c r="X8" s="25">
        <v>412</v>
      </c>
    </row>
    <row r="9" spans="1:24" s="5" customFormat="1" ht="24" thickBot="1">
      <c r="A9" s="317"/>
      <c r="B9" s="320"/>
      <c r="C9" s="323"/>
      <c r="D9" s="26" t="s">
        <v>3</v>
      </c>
      <c r="E9" s="27">
        <v>75</v>
      </c>
      <c r="F9" s="27">
        <v>81</v>
      </c>
      <c r="G9" s="28"/>
      <c r="H9" s="143">
        <v>156</v>
      </c>
      <c r="I9" s="29">
        <v>28</v>
      </c>
      <c r="J9" s="30"/>
      <c r="K9" s="30"/>
      <c r="L9" s="30"/>
      <c r="M9" s="30"/>
      <c r="N9" s="30"/>
      <c r="O9" s="153">
        <v>28</v>
      </c>
      <c r="P9" s="31">
        <v>136</v>
      </c>
      <c r="Q9" s="31">
        <v>120</v>
      </c>
      <c r="R9" s="31">
        <v>133</v>
      </c>
      <c r="S9" s="145">
        <v>389</v>
      </c>
      <c r="T9" s="31">
        <v>118</v>
      </c>
      <c r="U9" s="31">
        <v>84</v>
      </c>
      <c r="V9" s="31">
        <v>100</v>
      </c>
      <c r="W9" s="145">
        <v>302</v>
      </c>
      <c r="X9" s="32">
        <v>875</v>
      </c>
    </row>
    <row r="10" spans="1:24" ht="23.25">
      <c r="A10" s="315">
        <v>2</v>
      </c>
      <c r="B10" s="318" t="s">
        <v>40</v>
      </c>
      <c r="C10" s="321" t="s">
        <v>4</v>
      </c>
      <c r="D10" s="33" t="s">
        <v>17</v>
      </c>
      <c r="E10" s="34"/>
      <c r="F10" s="34"/>
      <c r="G10" s="34"/>
      <c r="H10" s="20"/>
      <c r="I10" s="36"/>
      <c r="J10" s="14"/>
      <c r="K10" s="14"/>
      <c r="L10" s="14"/>
      <c r="M10" s="14"/>
      <c r="N10" s="14"/>
      <c r="O10" s="152"/>
      <c r="P10" s="13">
        <v>2</v>
      </c>
      <c r="Q10" s="13">
        <v>3</v>
      </c>
      <c r="R10" s="13">
        <v>3</v>
      </c>
      <c r="S10" s="156">
        <v>8</v>
      </c>
      <c r="T10" s="13">
        <v>1</v>
      </c>
      <c r="U10" s="13">
        <v>1</v>
      </c>
      <c r="V10" s="13">
        <v>1</v>
      </c>
      <c r="W10" s="159">
        <v>3</v>
      </c>
      <c r="X10" s="19">
        <v>11</v>
      </c>
    </row>
    <row r="11" spans="1:24" ht="23.25">
      <c r="A11" s="316"/>
      <c r="B11" s="319"/>
      <c r="C11" s="322"/>
      <c r="D11" s="21" t="s">
        <v>1</v>
      </c>
      <c r="E11" s="23"/>
      <c r="F11" s="23"/>
      <c r="G11" s="23"/>
      <c r="H11" s="20"/>
      <c r="I11" s="38"/>
      <c r="J11" s="23"/>
      <c r="K11" s="23"/>
      <c r="L11" s="23"/>
      <c r="M11" s="23"/>
      <c r="N11" s="23"/>
      <c r="O11" s="152"/>
      <c r="P11" s="22">
        <v>40</v>
      </c>
      <c r="Q11" s="22">
        <v>50</v>
      </c>
      <c r="R11" s="22">
        <v>54</v>
      </c>
      <c r="S11" s="156">
        <v>144</v>
      </c>
      <c r="T11" s="22">
        <v>24</v>
      </c>
      <c r="U11" s="22">
        <v>18</v>
      </c>
      <c r="V11" s="22">
        <v>19</v>
      </c>
      <c r="W11" s="147">
        <v>61</v>
      </c>
      <c r="X11" s="25">
        <v>205</v>
      </c>
    </row>
    <row r="12" spans="1:24" ht="23.25">
      <c r="A12" s="316"/>
      <c r="B12" s="319"/>
      <c r="C12" s="322"/>
      <c r="D12" s="21" t="s">
        <v>2</v>
      </c>
      <c r="E12" s="23"/>
      <c r="F12" s="23"/>
      <c r="G12" s="23"/>
      <c r="H12" s="20"/>
      <c r="I12" s="38"/>
      <c r="J12" s="23"/>
      <c r="K12" s="23"/>
      <c r="L12" s="23"/>
      <c r="M12" s="23"/>
      <c r="N12" s="23"/>
      <c r="O12" s="152"/>
      <c r="P12" s="22">
        <v>32</v>
      </c>
      <c r="Q12" s="22">
        <v>53</v>
      </c>
      <c r="R12" s="22">
        <v>56</v>
      </c>
      <c r="S12" s="156">
        <v>141</v>
      </c>
      <c r="T12" s="22">
        <v>10</v>
      </c>
      <c r="U12" s="22">
        <v>20</v>
      </c>
      <c r="V12" s="22">
        <v>10</v>
      </c>
      <c r="W12" s="147">
        <v>40</v>
      </c>
      <c r="X12" s="25">
        <v>181</v>
      </c>
    </row>
    <row r="13" spans="1:24" s="5" customFormat="1" ht="24" thickBot="1">
      <c r="A13" s="317"/>
      <c r="B13" s="320"/>
      <c r="C13" s="323"/>
      <c r="D13" s="39" t="s">
        <v>3</v>
      </c>
      <c r="E13" s="40"/>
      <c r="F13" s="40"/>
      <c r="G13" s="40"/>
      <c r="H13" s="143"/>
      <c r="I13" s="30"/>
      <c r="J13" s="30"/>
      <c r="K13" s="30"/>
      <c r="L13" s="30"/>
      <c r="M13" s="30"/>
      <c r="N13" s="30"/>
      <c r="O13" s="153"/>
      <c r="P13" s="31">
        <v>72</v>
      </c>
      <c r="Q13" s="31">
        <v>103</v>
      </c>
      <c r="R13" s="31">
        <v>110</v>
      </c>
      <c r="S13" s="145">
        <v>285</v>
      </c>
      <c r="T13" s="31">
        <v>34</v>
      </c>
      <c r="U13" s="31">
        <v>38</v>
      </c>
      <c r="V13" s="31">
        <v>29</v>
      </c>
      <c r="W13" s="145">
        <v>101</v>
      </c>
      <c r="X13" s="32">
        <v>386</v>
      </c>
    </row>
    <row r="14" spans="1:24" ht="23.25">
      <c r="A14" s="315">
        <v>3</v>
      </c>
      <c r="B14" s="318" t="s">
        <v>41</v>
      </c>
      <c r="C14" s="321" t="s">
        <v>4</v>
      </c>
      <c r="D14" s="33" t="s">
        <v>17</v>
      </c>
      <c r="E14" s="34"/>
      <c r="F14" s="34"/>
      <c r="G14" s="14"/>
      <c r="H14" s="20"/>
      <c r="I14" s="36"/>
      <c r="J14" s="14"/>
      <c r="K14" s="14"/>
      <c r="L14" s="14"/>
      <c r="M14" s="14"/>
      <c r="N14" s="14"/>
      <c r="O14" s="152"/>
      <c r="P14" s="13">
        <v>2</v>
      </c>
      <c r="Q14" s="13">
        <v>2</v>
      </c>
      <c r="R14" s="13">
        <v>2</v>
      </c>
      <c r="S14" s="156">
        <v>6</v>
      </c>
      <c r="T14" s="13">
        <v>1</v>
      </c>
      <c r="U14" s="13">
        <v>1</v>
      </c>
      <c r="V14" s="13">
        <v>1</v>
      </c>
      <c r="W14" s="159">
        <v>3</v>
      </c>
      <c r="X14" s="19">
        <v>9</v>
      </c>
    </row>
    <row r="15" spans="1:24" ht="23.25">
      <c r="A15" s="316"/>
      <c r="B15" s="319"/>
      <c r="C15" s="322"/>
      <c r="D15" s="21" t="s">
        <v>1</v>
      </c>
      <c r="E15" s="23"/>
      <c r="F15" s="23"/>
      <c r="G15" s="23"/>
      <c r="H15" s="20"/>
      <c r="I15" s="38"/>
      <c r="J15" s="23"/>
      <c r="K15" s="23"/>
      <c r="L15" s="23"/>
      <c r="M15" s="23"/>
      <c r="N15" s="23"/>
      <c r="O15" s="152"/>
      <c r="P15" s="22">
        <v>24</v>
      </c>
      <c r="Q15" s="22">
        <v>46</v>
      </c>
      <c r="R15" s="22">
        <v>37</v>
      </c>
      <c r="S15" s="156">
        <v>107</v>
      </c>
      <c r="T15" s="22">
        <v>16</v>
      </c>
      <c r="U15" s="22">
        <v>7</v>
      </c>
      <c r="V15" s="22">
        <v>12</v>
      </c>
      <c r="W15" s="147">
        <v>35</v>
      </c>
      <c r="X15" s="25">
        <v>142</v>
      </c>
    </row>
    <row r="16" spans="1:24" ht="23.25">
      <c r="A16" s="316"/>
      <c r="B16" s="319"/>
      <c r="C16" s="322"/>
      <c r="D16" s="21" t="s">
        <v>2</v>
      </c>
      <c r="E16" s="23"/>
      <c r="F16" s="23"/>
      <c r="G16" s="23"/>
      <c r="H16" s="20"/>
      <c r="I16" s="38"/>
      <c r="J16" s="23"/>
      <c r="K16" s="23"/>
      <c r="L16" s="23"/>
      <c r="M16" s="23"/>
      <c r="N16" s="23"/>
      <c r="O16" s="152"/>
      <c r="P16" s="22">
        <v>34</v>
      </c>
      <c r="Q16" s="22">
        <v>33</v>
      </c>
      <c r="R16" s="22">
        <v>26</v>
      </c>
      <c r="S16" s="156">
        <v>93</v>
      </c>
      <c r="T16" s="22">
        <v>34</v>
      </c>
      <c r="U16" s="22">
        <v>25</v>
      </c>
      <c r="V16" s="22">
        <v>28</v>
      </c>
      <c r="W16" s="147">
        <v>87</v>
      </c>
      <c r="X16" s="25">
        <v>180</v>
      </c>
    </row>
    <row r="17" spans="1:24" s="5" customFormat="1" ht="24" thickBot="1">
      <c r="A17" s="317"/>
      <c r="B17" s="320"/>
      <c r="C17" s="323"/>
      <c r="D17" s="39" t="s">
        <v>3</v>
      </c>
      <c r="E17" s="40"/>
      <c r="F17" s="40"/>
      <c r="G17" s="40"/>
      <c r="H17" s="143"/>
      <c r="I17" s="30"/>
      <c r="J17" s="30"/>
      <c r="K17" s="30"/>
      <c r="L17" s="30"/>
      <c r="M17" s="30"/>
      <c r="N17" s="30"/>
      <c r="O17" s="153"/>
      <c r="P17" s="31">
        <v>58</v>
      </c>
      <c r="Q17" s="31">
        <v>79</v>
      </c>
      <c r="R17" s="31">
        <v>63</v>
      </c>
      <c r="S17" s="145">
        <v>200</v>
      </c>
      <c r="T17" s="31">
        <v>50</v>
      </c>
      <c r="U17" s="31">
        <v>32</v>
      </c>
      <c r="V17" s="31">
        <v>40</v>
      </c>
      <c r="W17" s="145">
        <v>122</v>
      </c>
      <c r="X17" s="32">
        <v>322</v>
      </c>
    </row>
    <row r="18" spans="1:24" ht="23.25">
      <c r="A18" s="315">
        <v>4</v>
      </c>
      <c r="B18" s="318" t="s">
        <v>42</v>
      </c>
      <c r="C18" s="321" t="s">
        <v>4</v>
      </c>
      <c r="D18" s="12" t="s">
        <v>17</v>
      </c>
      <c r="E18" s="14"/>
      <c r="F18" s="14"/>
      <c r="G18" s="14"/>
      <c r="H18" s="20"/>
      <c r="I18" s="41"/>
      <c r="J18" s="14"/>
      <c r="K18" s="42"/>
      <c r="L18" s="42"/>
      <c r="M18" s="42"/>
      <c r="N18" s="42"/>
      <c r="O18" s="152"/>
      <c r="P18" s="13">
        <v>2</v>
      </c>
      <c r="Q18" s="13">
        <v>2</v>
      </c>
      <c r="R18" s="13">
        <v>2</v>
      </c>
      <c r="S18" s="156">
        <v>6</v>
      </c>
      <c r="T18" s="13">
        <v>1</v>
      </c>
      <c r="U18" s="13">
        <v>1</v>
      </c>
      <c r="V18" s="13">
        <v>1</v>
      </c>
      <c r="W18" s="147">
        <v>3</v>
      </c>
      <c r="X18" s="25">
        <v>9</v>
      </c>
    </row>
    <row r="19" spans="1:24" ht="23.25">
      <c r="A19" s="316"/>
      <c r="B19" s="319"/>
      <c r="C19" s="322"/>
      <c r="D19" s="21" t="s">
        <v>1</v>
      </c>
      <c r="E19" s="23"/>
      <c r="F19" s="23"/>
      <c r="G19" s="23"/>
      <c r="H19" s="20"/>
      <c r="I19" s="43"/>
      <c r="J19" s="23"/>
      <c r="K19" s="23"/>
      <c r="L19" s="44"/>
      <c r="M19" s="44"/>
      <c r="N19" s="44"/>
      <c r="O19" s="152"/>
      <c r="P19" s="22">
        <v>25</v>
      </c>
      <c r="Q19" s="22">
        <v>30</v>
      </c>
      <c r="R19" s="22">
        <v>22</v>
      </c>
      <c r="S19" s="156">
        <v>77</v>
      </c>
      <c r="T19" s="22">
        <v>15</v>
      </c>
      <c r="U19" s="22">
        <v>9</v>
      </c>
      <c r="V19" s="22">
        <v>6</v>
      </c>
      <c r="W19" s="147">
        <v>30</v>
      </c>
      <c r="X19" s="25">
        <v>107</v>
      </c>
    </row>
    <row r="20" spans="1:24" ht="23.25">
      <c r="A20" s="316"/>
      <c r="B20" s="319"/>
      <c r="C20" s="322"/>
      <c r="D20" s="21" t="s">
        <v>2</v>
      </c>
      <c r="E20" s="23"/>
      <c r="F20" s="23"/>
      <c r="G20" s="23"/>
      <c r="H20" s="20"/>
      <c r="I20" s="43"/>
      <c r="J20" s="14"/>
      <c r="K20" s="23"/>
      <c r="L20" s="44"/>
      <c r="M20" s="44"/>
      <c r="N20" s="44"/>
      <c r="O20" s="152"/>
      <c r="P20" s="22">
        <v>25</v>
      </c>
      <c r="Q20" s="22">
        <v>24</v>
      </c>
      <c r="R20" s="22">
        <v>35</v>
      </c>
      <c r="S20" s="156">
        <v>84</v>
      </c>
      <c r="T20" s="22">
        <v>23</v>
      </c>
      <c r="U20" s="22">
        <v>25</v>
      </c>
      <c r="V20" s="22">
        <v>17</v>
      </c>
      <c r="W20" s="147">
        <v>65</v>
      </c>
      <c r="X20" s="25">
        <v>149</v>
      </c>
    </row>
    <row r="21" spans="1:24" s="5" customFormat="1" ht="24" thickBot="1">
      <c r="A21" s="317"/>
      <c r="B21" s="320"/>
      <c r="C21" s="323"/>
      <c r="D21" s="39" t="s">
        <v>3</v>
      </c>
      <c r="E21" s="40"/>
      <c r="F21" s="40"/>
      <c r="G21" s="40"/>
      <c r="H21" s="143"/>
      <c r="I21" s="30"/>
      <c r="J21" s="30"/>
      <c r="K21" s="30"/>
      <c r="L21" s="30"/>
      <c r="M21" s="30"/>
      <c r="N21" s="30"/>
      <c r="O21" s="153"/>
      <c r="P21" s="31">
        <v>50</v>
      </c>
      <c r="Q21" s="31">
        <v>54</v>
      </c>
      <c r="R21" s="31">
        <v>57</v>
      </c>
      <c r="S21" s="145">
        <v>161</v>
      </c>
      <c r="T21" s="31">
        <v>38</v>
      </c>
      <c r="U21" s="31">
        <v>34</v>
      </c>
      <c r="V21" s="31">
        <v>23</v>
      </c>
      <c r="W21" s="145">
        <v>95</v>
      </c>
      <c r="X21" s="32">
        <v>256</v>
      </c>
    </row>
    <row r="22" spans="1:24" ht="23.25">
      <c r="A22" s="315">
        <v>5</v>
      </c>
      <c r="B22" s="318" t="s">
        <v>43</v>
      </c>
      <c r="C22" s="321" t="s">
        <v>4</v>
      </c>
      <c r="D22" s="33" t="s">
        <v>17</v>
      </c>
      <c r="E22" s="34"/>
      <c r="F22" s="34"/>
      <c r="G22" s="34"/>
      <c r="H22" s="20"/>
      <c r="I22" s="36"/>
      <c r="J22" s="14"/>
      <c r="K22" s="14"/>
      <c r="L22" s="14"/>
      <c r="M22" s="14"/>
      <c r="N22" s="14"/>
      <c r="O22" s="152"/>
      <c r="P22" s="13">
        <v>3</v>
      </c>
      <c r="Q22" s="13">
        <v>3</v>
      </c>
      <c r="R22" s="13">
        <v>3</v>
      </c>
      <c r="S22" s="156">
        <v>9</v>
      </c>
      <c r="T22" s="13">
        <v>3</v>
      </c>
      <c r="U22" s="13">
        <v>3</v>
      </c>
      <c r="V22" s="13">
        <v>2</v>
      </c>
      <c r="W22" s="159">
        <v>8</v>
      </c>
      <c r="X22" s="19">
        <v>17</v>
      </c>
    </row>
    <row r="23" spans="1:24" ht="23.25">
      <c r="A23" s="316"/>
      <c r="B23" s="319"/>
      <c r="C23" s="322"/>
      <c r="D23" s="21" t="s">
        <v>1</v>
      </c>
      <c r="E23" s="23"/>
      <c r="F23" s="23"/>
      <c r="G23" s="23"/>
      <c r="H23" s="20"/>
      <c r="I23" s="38"/>
      <c r="J23" s="23"/>
      <c r="K23" s="23"/>
      <c r="L23" s="23"/>
      <c r="M23" s="23"/>
      <c r="N23" s="23"/>
      <c r="O23" s="152"/>
      <c r="P23" s="22">
        <v>47</v>
      </c>
      <c r="Q23" s="22">
        <v>37</v>
      </c>
      <c r="R23" s="22">
        <v>37</v>
      </c>
      <c r="S23" s="156">
        <v>121</v>
      </c>
      <c r="T23" s="22">
        <v>57</v>
      </c>
      <c r="U23" s="22">
        <v>44</v>
      </c>
      <c r="V23" s="22">
        <v>18</v>
      </c>
      <c r="W23" s="147">
        <v>119</v>
      </c>
      <c r="X23" s="25">
        <v>240</v>
      </c>
    </row>
    <row r="24" spans="1:24" ht="23.25">
      <c r="A24" s="316"/>
      <c r="B24" s="319"/>
      <c r="C24" s="322"/>
      <c r="D24" s="21" t="s">
        <v>2</v>
      </c>
      <c r="E24" s="23"/>
      <c r="F24" s="23"/>
      <c r="G24" s="23"/>
      <c r="H24" s="20"/>
      <c r="I24" s="38"/>
      <c r="J24" s="23"/>
      <c r="K24" s="23"/>
      <c r="L24" s="23"/>
      <c r="M24" s="23"/>
      <c r="N24" s="23"/>
      <c r="O24" s="152"/>
      <c r="P24" s="22">
        <v>72</v>
      </c>
      <c r="Q24" s="22">
        <v>53</v>
      </c>
      <c r="R24" s="22">
        <v>67</v>
      </c>
      <c r="S24" s="156">
        <v>192</v>
      </c>
      <c r="T24" s="22">
        <v>88</v>
      </c>
      <c r="U24" s="22">
        <v>60</v>
      </c>
      <c r="V24" s="22">
        <v>39</v>
      </c>
      <c r="W24" s="147">
        <v>187</v>
      </c>
      <c r="X24" s="25">
        <v>379</v>
      </c>
    </row>
    <row r="25" spans="1:24" s="5" customFormat="1" ht="24" thickBot="1">
      <c r="A25" s="317"/>
      <c r="B25" s="320"/>
      <c r="C25" s="323"/>
      <c r="D25" s="39" t="s">
        <v>3</v>
      </c>
      <c r="E25" s="40"/>
      <c r="F25" s="40"/>
      <c r="G25" s="40"/>
      <c r="H25" s="143"/>
      <c r="I25" s="30"/>
      <c r="J25" s="30"/>
      <c r="K25" s="30"/>
      <c r="L25" s="30"/>
      <c r="M25" s="30"/>
      <c r="N25" s="30"/>
      <c r="O25" s="153"/>
      <c r="P25" s="31">
        <v>119</v>
      </c>
      <c r="Q25" s="31">
        <v>90</v>
      </c>
      <c r="R25" s="31">
        <v>104</v>
      </c>
      <c r="S25" s="145">
        <v>313</v>
      </c>
      <c r="T25" s="31">
        <v>145</v>
      </c>
      <c r="U25" s="31">
        <v>104</v>
      </c>
      <c r="V25" s="31">
        <v>57</v>
      </c>
      <c r="W25" s="145">
        <v>306</v>
      </c>
      <c r="X25" s="32">
        <v>619</v>
      </c>
    </row>
    <row r="26" spans="1:24" ht="23.25">
      <c r="A26" s="315">
        <v>6</v>
      </c>
      <c r="B26" s="318" t="s">
        <v>44</v>
      </c>
      <c r="C26" s="321" t="s">
        <v>4</v>
      </c>
      <c r="D26" s="12" t="s">
        <v>17</v>
      </c>
      <c r="E26" s="14"/>
      <c r="F26" s="14"/>
      <c r="G26" s="14"/>
      <c r="H26" s="20"/>
      <c r="I26" s="36"/>
      <c r="J26" s="14"/>
      <c r="K26" s="14"/>
      <c r="L26" s="14"/>
      <c r="M26" s="14"/>
      <c r="N26" s="14"/>
      <c r="O26" s="152"/>
      <c r="P26" s="13">
        <v>2</v>
      </c>
      <c r="Q26" s="13">
        <v>2</v>
      </c>
      <c r="R26" s="13">
        <v>1</v>
      </c>
      <c r="S26" s="156">
        <v>5</v>
      </c>
      <c r="T26" s="13">
        <v>2</v>
      </c>
      <c r="U26" s="13">
        <v>2</v>
      </c>
      <c r="V26" s="13">
        <v>2</v>
      </c>
      <c r="W26" s="159">
        <v>6</v>
      </c>
      <c r="X26" s="19">
        <v>11</v>
      </c>
    </row>
    <row r="27" spans="1:24" ht="23.25">
      <c r="A27" s="316"/>
      <c r="B27" s="319"/>
      <c r="C27" s="322"/>
      <c r="D27" s="21" t="s">
        <v>1</v>
      </c>
      <c r="E27" s="23"/>
      <c r="F27" s="23"/>
      <c r="G27" s="23"/>
      <c r="H27" s="20"/>
      <c r="I27" s="38"/>
      <c r="J27" s="23"/>
      <c r="K27" s="23"/>
      <c r="L27" s="23"/>
      <c r="M27" s="23"/>
      <c r="N27" s="23"/>
      <c r="O27" s="152"/>
      <c r="P27" s="22">
        <v>27</v>
      </c>
      <c r="Q27" s="22">
        <v>34</v>
      </c>
      <c r="R27" s="22">
        <v>19</v>
      </c>
      <c r="S27" s="156">
        <v>80</v>
      </c>
      <c r="T27" s="22">
        <v>20</v>
      </c>
      <c r="U27" s="22">
        <v>20</v>
      </c>
      <c r="V27" s="22">
        <v>21</v>
      </c>
      <c r="W27" s="147">
        <v>61</v>
      </c>
      <c r="X27" s="25">
        <v>141</v>
      </c>
    </row>
    <row r="28" spans="1:24" ht="23.25">
      <c r="A28" s="316"/>
      <c r="B28" s="319"/>
      <c r="C28" s="322"/>
      <c r="D28" s="21" t="s">
        <v>2</v>
      </c>
      <c r="E28" s="23"/>
      <c r="F28" s="23"/>
      <c r="G28" s="23"/>
      <c r="H28" s="20"/>
      <c r="I28" s="38"/>
      <c r="J28" s="23"/>
      <c r="K28" s="23"/>
      <c r="L28" s="23"/>
      <c r="M28" s="23"/>
      <c r="N28" s="23"/>
      <c r="O28" s="152"/>
      <c r="P28" s="22">
        <v>31</v>
      </c>
      <c r="Q28" s="22">
        <v>22</v>
      </c>
      <c r="R28" s="22">
        <v>8</v>
      </c>
      <c r="S28" s="156">
        <v>61</v>
      </c>
      <c r="T28" s="22">
        <v>23</v>
      </c>
      <c r="U28" s="22">
        <v>30</v>
      </c>
      <c r="V28" s="22">
        <v>17</v>
      </c>
      <c r="W28" s="147">
        <v>70</v>
      </c>
      <c r="X28" s="25">
        <v>131</v>
      </c>
    </row>
    <row r="29" spans="1:24" s="5" customFormat="1" ht="24" thickBot="1">
      <c r="A29" s="317"/>
      <c r="B29" s="320"/>
      <c r="C29" s="323"/>
      <c r="D29" s="26" t="s">
        <v>3</v>
      </c>
      <c r="E29" s="28"/>
      <c r="F29" s="28"/>
      <c r="G29" s="28"/>
      <c r="H29" s="143"/>
      <c r="I29" s="30"/>
      <c r="J29" s="30"/>
      <c r="K29" s="30"/>
      <c r="L29" s="30"/>
      <c r="M29" s="30"/>
      <c r="N29" s="30"/>
      <c r="O29" s="153"/>
      <c r="P29" s="31">
        <v>58</v>
      </c>
      <c r="Q29" s="31">
        <v>56</v>
      </c>
      <c r="R29" s="31">
        <v>27</v>
      </c>
      <c r="S29" s="145">
        <v>141</v>
      </c>
      <c r="T29" s="31">
        <v>43</v>
      </c>
      <c r="U29" s="31">
        <v>50</v>
      </c>
      <c r="V29" s="31">
        <v>38</v>
      </c>
      <c r="W29" s="145">
        <v>131</v>
      </c>
      <c r="X29" s="32">
        <v>272</v>
      </c>
    </row>
    <row r="30" spans="1:24" ht="23.25">
      <c r="A30" s="315">
        <v>7</v>
      </c>
      <c r="B30" s="318" t="s">
        <v>45</v>
      </c>
      <c r="C30" s="321" t="s">
        <v>4</v>
      </c>
      <c r="D30" s="33" t="s">
        <v>17</v>
      </c>
      <c r="E30" s="34"/>
      <c r="F30" s="34"/>
      <c r="G30" s="34"/>
      <c r="H30" s="20"/>
      <c r="I30" s="36"/>
      <c r="J30" s="14"/>
      <c r="K30" s="14"/>
      <c r="L30" s="14"/>
      <c r="M30" s="14"/>
      <c r="N30" s="14"/>
      <c r="O30" s="152"/>
      <c r="P30" s="13">
        <v>1</v>
      </c>
      <c r="Q30" s="13">
        <v>1</v>
      </c>
      <c r="R30" s="13">
        <v>1</v>
      </c>
      <c r="S30" s="156">
        <v>3</v>
      </c>
      <c r="T30" s="13">
        <v>1</v>
      </c>
      <c r="U30" s="13">
        <v>1</v>
      </c>
      <c r="V30" s="13">
        <v>1</v>
      </c>
      <c r="W30" s="159">
        <v>3</v>
      </c>
      <c r="X30" s="19">
        <v>6</v>
      </c>
    </row>
    <row r="31" spans="1:24" ht="23.25">
      <c r="A31" s="316"/>
      <c r="B31" s="319"/>
      <c r="C31" s="322"/>
      <c r="D31" s="21" t="s">
        <v>1</v>
      </c>
      <c r="E31" s="23"/>
      <c r="F31" s="23"/>
      <c r="G31" s="23"/>
      <c r="H31" s="20"/>
      <c r="I31" s="38"/>
      <c r="J31" s="23"/>
      <c r="K31" s="23"/>
      <c r="L31" s="23"/>
      <c r="M31" s="23"/>
      <c r="N31" s="23"/>
      <c r="O31" s="152"/>
      <c r="P31" s="22">
        <v>23</v>
      </c>
      <c r="Q31" s="22">
        <v>16</v>
      </c>
      <c r="R31" s="22">
        <v>17</v>
      </c>
      <c r="S31" s="156">
        <v>56</v>
      </c>
      <c r="T31" s="22">
        <v>16</v>
      </c>
      <c r="U31" s="22">
        <v>10</v>
      </c>
      <c r="V31" s="22">
        <v>5</v>
      </c>
      <c r="W31" s="147">
        <v>31</v>
      </c>
      <c r="X31" s="25">
        <v>87</v>
      </c>
    </row>
    <row r="32" spans="1:24" ht="23.25">
      <c r="A32" s="316"/>
      <c r="B32" s="319"/>
      <c r="C32" s="322"/>
      <c r="D32" s="21" t="s">
        <v>2</v>
      </c>
      <c r="E32" s="23"/>
      <c r="F32" s="23"/>
      <c r="G32" s="23"/>
      <c r="H32" s="20"/>
      <c r="I32" s="38"/>
      <c r="J32" s="23"/>
      <c r="K32" s="23"/>
      <c r="L32" s="23"/>
      <c r="M32" s="23"/>
      <c r="N32" s="23"/>
      <c r="O32" s="152"/>
      <c r="P32" s="22">
        <v>23</v>
      </c>
      <c r="Q32" s="22">
        <v>28</v>
      </c>
      <c r="R32" s="22">
        <v>24</v>
      </c>
      <c r="S32" s="156">
        <v>75</v>
      </c>
      <c r="T32" s="22">
        <v>16</v>
      </c>
      <c r="U32" s="22">
        <v>25</v>
      </c>
      <c r="V32" s="22">
        <v>12</v>
      </c>
      <c r="W32" s="147">
        <v>53</v>
      </c>
      <c r="X32" s="25">
        <v>128</v>
      </c>
    </row>
    <row r="33" spans="1:24" s="5" customFormat="1" ht="24" thickBot="1">
      <c r="A33" s="317"/>
      <c r="B33" s="320"/>
      <c r="C33" s="323"/>
      <c r="D33" s="39" t="s">
        <v>3</v>
      </c>
      <c r="E33" s="40"/>
      <c r="F33" s="40"/>
      <c r="G33" s="40"/>
      <c r="H33" s="143"/>
      <c r="I33" s="30"/>
      <c r="J33" s="30"/>
      <c r="K33" s="30"/>
      <c r="L33" s="30"/>
      <c r="M33" s="30"/>
      <c r="N33" s="30"/>
      <c r="O33" s="153"/>
      <c r="P33" s="31">
        <v>46</v>
      </c>
      <c r="Q33" s="31">
        <v>44</v>
      </c>
      <c r="R33" s="31">
        <v>41</v>
      </c>
      <c r="S33" s="145">
        <v>131</v>
      </c>
      <c r="T33" s="31">
        <v>32</v>
      </c>
      <c r="U33" s="31">
        <v>35</v>
      </c>
      <c r="V33" s="31">
        <v>17</v>
      </c>
      <c r="W33" s="145">
        <v>84</v>
      </c>
      <c r="X33" s="32">
        <v>215</v>
      </c>
    </row>
    <row r="34" spans="1:24" ht="23.25">
      <c r="A34" s="315">
        <v>8</v>
      </c>
      <c r="B34" s="318" t="s">
        <v>46</v>
      </c>
      <c r="C34" s="321" t="s">
        <v>4</v>
      </c>
      <c r="D34" s="33" t="s">
        <v>17</v>
      </c>
      <c r="E34" s="34"/>
      <c r="F34" s="34"/>
      <c r="G34" s="34"/>
      <c r="H34" s="20"/>
      <c r="I34" s="36"/>
      <c r="J34" s="14"/>
      <c r="K34" s="14"/>
      <c r="L34" s="14"/>
      <c r="M34" s="14"/>
      <c r="N34" s="14"/>
      <c r="O34" s="152"/>
      <c r="P34" s="13">
        <v>1</v>
      </c>
      <c r="Q34" s="13">
        <v>1</v>
      </c>
      <c r="R34" s="13">
        <v>1</v>
      </c>
      <c r="S34" s="156">
        <v>3</v>
      </c>
      <c r="T34" s="13">
        <v>1</v>
      </c>
      <c r="U34" s="13">
        <v>1</v>
      </c>
      <c r="V34" s="13">
        <v>1</v>
      </c>
      <c r="W34" s="159">
        <v>3</v>
      </c>
      <c r="X34" s="19">
        <v>6</v>
      </c>
    </row>
    <row r="35" spans="1:24" ht="23.25">
      <c r="A35" s="316"/>
      <c r="B35" s="319"/>
      <c r="C35" s="322"/>
      <c r="D35" s="21" t="s">
        <v>1</v>
      </c>
      <c r="E35" s="23"/>
      <c r="F35" s="23"/>
      <c r="G35" s="23"/>
      <c r="H35" s="20"/>
      <c r="I35" s="38"/>
      <c r="J35" s="23"/>
      <c r="K35" s="23"/>
      <c r="L35" s="23"/>
      <c r="M35" s="23"/>
      <c r="N35" s="23"/>
      <c r="O35" s="152"/>
      <c r="P35" s="22">
        <v>6</v>
      </c>
      <c r="Q35" s="22">
        <v>3</v>
      </c>
      <c r="R35" s="22">
        <v>13</v>
      </c>
      <c r="S35" s="156">
        <v>22</v>
      </c>
      <c r="T35" s="22">
        <v>5</v>
      </c>
      <c r="U35" s="22">
        <v>15</v>
      </c>
      <c r="V35" s="22">
        <v>12</v>
      </c>
      <c r="W35" s="147">
        <v>32</v>
      </c>
      <c r="X35" s="25">
        <v>54</v>
      </c>
    </row>
    <row r="36" spans="1:24" ht="23.25">
      <c r="A36" s="316"/>
      <c r="B36" s="319"/>
      <c r="C36" s="322"/>
      <c r="D36" s="21" t="s">
        <v>2</v>
      </c>
      <c r="E36" s="23"/>
      <c r="F36" s="23"/>
      <c r="G36" s="23"/>
      <c r="H36" s="20"/>
      <c r="I36" s="38"/>
      <c r="J36" s="23"/>
      <c r="K36" s="23"/>
      <c r="L36" s="23"/>
      <c r="M36" s="23"/>
      <c r="N36" s="23"/>
      <c r="O36" s="152"/>
      <c r="P36" s="22">
        <v>8</v>
      </c>
      <c r="Q36" s="22">
        <v>11</v>
      </c>
      <c r="R36" s="22">
        <v>10</v>
      </c>
      <c r="S36" s="156">
        <v>29</v>
      </c>
      <c r="T36" s="22">
        <v>7</v>
      </c>
      <c r="U36" s="22">
        <v>9</v>
      </c>
      <c r="V36" s="22">
        <v>5</v>
      </c>
      <c r="W36" s="147">
        <v>21</v>
      </c>
      <c r="X36" s="25">
        <v>50</v>
      </c>
    </row>
    <row r="37" spans="1:24" s="5" customFormat="1" ht="24" thickBot="1">
      <c r="A37" s="317"/>
      <c r="B37" s="320"/>
      <c r="C37" s="323"/>
      <c r="D37" s="39" t="s">
        <v>3</v>
      </c>
      <c r="E37" s="40"/>
      <c r="F37" s="40"/>
      <c r="G37" s="40"/>
      <c r="H37" s="143"/>
      <c r="I37" s="30"/>
      <c r="J37" s="30"/>
      <c r="K37" s="30"/>
      <c r="L37" s="30"/>
      <c r="M37" s="30"/>
      <c r="N37" s="30"/>
      <c r="O37" s="153"/>
      <c r="P37" s="31">
        <v>14</v>
      </c>
      <c r="Q37" s="31">
        <v>14</v>
      </c>
      <c r="R37" s="31">
        <v>23</v>
      </c>
      <c r="S37" s="145">
        <v>51</v>
      </c>
      <c r="T37" s="31">
        <v>12</v>
      </c>
      <c r="U37" s="31">
        <v>24</v>
      </c>
      <c r="V37" s="31">
        <v>17</v>
      </c>
      <c r="W37" s="145">
        <v>53</v>
      </c>
      <c r="X37" s="32">
        <v>104</v>
      </c>
    </row>
    <row r="38" spans="1:24" ht="23.25">
      <c r="A38" s="315">
        <v>9</v>
      </c>
      <c r="B38" s="318" t="s">
        <v>47</v>
      </c>
      <c r="C38" s="321" t="s">
        <v>4</v>
      </c>
      <c r="D38" s="12" t="s">
        <v>17</v>
      </c>
      <c r="E38" s="14"/>
      <c r="F38" s="14"/>
      <c r="G38" s="14"/>
      <c r="H38" s="20"/>
      <c r="I38" s="41"/>
      <c r="J38" s="14"/>
      <c r="K38" s="42"/>
      <c r="L38" s="42"/>
      <c r="M38" s="42"/>
      <c r="N38" s="42"/>
      <c r="O38" s="152"/>
      <c r="P38" s="13">
        <v>3</v>
      </c>
      <c r="Q38" s="13">
        <v>5</v>
      </c>
      <c r="R38" s="13">
        <v>2</v>
      </c>
      <c r="S38" s="156">
        <v>10</v>
      </c>
      <c r="T38" s="13">
        <v>1</v>
      </c>
      <c r="U38" s="14"/>
      <c r="V38" s="14"/>
      <c r="W38" s="147">
        <v>1</v>
      </c>
      <c r="X38" s="25">
        <v>11</v>
      </c>
    </row>
    <row r="39" spans="1:24" ht="23.25">
      <c r="A39" s="316"/>
      <c r="B39" s="319"/>
      <c r="C39" s="322"/>
      <c r="D39" s="21" t="s">
        <v>1</v>
      </c>
      <c r="E39" s="23"/>
      <c r="F39" s="23"/>
      <c r="G39" s="23"/>
      <c r="H39" s="20"/>
      <c r="I39" s="43"/>
      <c r="J39" s="23"/>
      <c r="K39" s="23"/>
      <c r="L39" s="44"/>
      <c r="M39" s="44"/>
      <c r="N39" s="44"/>
      <c r="O39" s="152"/>
      <c r="P39" s="22">
        <v>109</v>
      </c>
      <c r="Q39" s="22">
        <v>140</v>
      </c>
      <c r="R39" s="22">
        <v>41</v>
      </c>
      <c r="S39" s="156">
        <v>290</v>
      </c>
      <c r="T39" s="22">
        <v>8</v>
      </c>
      <c r="U39" s="23"/>
      <c r="V39" s="23"/>
      <c r="W39" s="147">
        <v>8</v>
      </c>
      <c r="X39" s="25">
        <v>298</v>
      </c>
    </row>
    <row r="40" spans="1:24" ht="23.25">
      <c r="A40" s="316"/>
      <c r="B40" s="319"/>
      <c r="C40" s="322"/>
      <c r="D40" s="21" t="s">
        <v>2</v>
      </c>
      <c r="E40" s="23"/>
      <c r="F40" s="23"/>
      <c r="G40" s="23"/>
      <c r="H40" s="20"/>
      <c r="I40" s="43"/>
      <c r="J40" s="14"/>
      <c r="K40" s="23"/>
      <c r="L40" s="44"/>
      <c r="M40" s="44"/>
      <c r="N40" s="44"/>
      <c r="O40" s="152"/>
      <c r="P40" s="22">
        <v>37</v>
      </c>
      <c r="Q40" s="22">
        <v>80</v>
      </c>
      <c r="R40" s="22">
        <v>22</v>
      </c>
      <c r="S40" s="156">
        <v>139</v>
      </c>
      <c r="T40" s="22">
        <v>16</v>
      </c>
      <c r="U40" s="23"/>
      <c r="V40" s="23"/>
      <c r="W40" s="147">
        <v>16</v>
      </c>
      <c r="X40" s="25">
        <v>155</v>
      </c>
    </row>
    <row r="41" spans="1:24" s="5" customFormat="1" ht="24" thickBot="1">
      <c r="A41" s="317"/>
      <c r="B41" s="320"/>
      <c r="C41" s="323"/>
      <c r="D41" s="39" t="s">
        <v>3</v>
      </c>
      <c r="E41" s="40"/>
      <c r="F41" s="40"/>
      <c r="G41" s="40"/>
      <c r="H41" s="144"/>
      <c r="I41" s="30"/>
      <c r="J41" s="30"/>
      <c r="K41" s="30"/>
      <c r="L41" s="30"/>
      <c r="M41" s="30"/>
      <c r="N41" s="30"/>
      <c r="O41" s="154"/>
      <c r="P41" s="31">
        <v>146</v>
      </c>
      <c r="Q41" s="31">
        <v>220</v>
      </c>
      <c r="R41" s="31">
        <v>63</v>
      </c>
      <c r="S41" s="157">
        <v>429</v>
      </c>
      <c r="T41" s="31">
        <v>24</v>
      </c>
      <c r="U41" s="40"/>
      <c r="V41" s="40"/>
      <c r="W41" s="145">
        <v>24</v>
      </c>
      <c r="X41" s="32">
        <v>453</v>
      </c>
    </row>
    <row r="42" spans="1:24" ht="23.25">
      <c r="A42" s="315">
        <v>10</v>
      </c>
      <c r="B42" s="318" t="s">
        <v>48</v>
      </c>
      <c r="C42" s="321" t="s">
        <v>4</v>
      </c>
      <c r="D42" s="12" t="s">
        <v>17</v>
      </c>
      <c r="E42" s="13">
        <v>3</v>
      </c>
      <c r="F42" s="13">
        <v>2</v>
      </c>
      <c r="G42" s="13">
        <v>2</v>
      </c>
      <c r="H42" s="20">
        <v>7</v>
      </c>
      <c r="I42" s="45">
        <v>2</v>
      </c>
      <c r="J42" s="13">
        <v>2</v>
      </c>
      <c r="K42" s="46">
        <v>2</v>
      </c>
      <c r="L42" s="46">
        <v>2</v>
      </c>
      <c r="M42" s="46">
        <v>2</v>
      </c>
      <c r="N42" s="46">
        <v>2</v>
      </c>
      <c r="O42" s="152">
        <v>12</v>
      </c>
      <c r="P42" s="14"/>
      <c r="Q42" s="14"/>
      <c r="R42" s="14"/>
      <c r="S42" s="156"/>
      <c r="T42" s="14"/>
      <c r="U42" s="14"/>
      <c r="V42" s="14"/>
      <c r="W42" s="159"/>
      <c r="X42" s="19">
        <v>19</v>
      </c>
    </row>
    <row r="43" spans="1:24" ht="23.25">
      <c r="A43" s="316"/>
      <c r="B43" s="319"/>
      <c r="C43" s="322"/>
      <c r="D43" s="21" t="s">
        <v>1</v>
      </c>
      <c r="E43" s="22">
        <v>46</v>
      </c>
      <c r="F43" s="22">
        <v>40</v>
      </c>
      <c r="G43" s="22">
        <v>45</v>
      </c>
      <c r="H43" s="20">
        <v>131</v>
      </c>
      <c r="I43" s="48">
        <v>54</v>
      </c>
      <c r="J43" s="22">
        <v>42</v>
      </c>
      <c r="K43" s="22">
        <v>40</v>
      </c>
      <c r="L43" s="49">
        <v>40</v>
      </c>
      <c r="M43" s="49">
        <v>44</v>
      </c>
      <c r="N43" s="49">
        <v>39</v>
      </c>
      <c r="O43" s="152">
        <v>259</v>
      </c>
      <c r="P43" s="23"/>
      <c r="Q43" s="23"/>
      <c r="R43" s="23"/>
      <c r="S43" s="156"/>
      <c r="T43" s="23"/>
      <c r="U43" s="23"/>
      <c r="V43" s="23"/>
      <c r="W43" s="159"/>
      <c r="X43" s="19">
        <v>390</v>
      </c>
    </row>
    <row r="44" spans="1:24" ht="23.25">
      <c r="A44" s="316"/>
      <c r="B44" s="319"/>
      <c r="C44" s="322"/>
      <c r="D44" s="21" t="s">
        <v>2</v>
      </c>
      <c r="E44" s="22">
        <v>60</v>
      </c>
      <c r="F44" s="22">
        <v>44</v>
      </c>
      <c r="G44" s="22">
        <v>35</v>
      </c>
      <c r="H44" s="20">
        <v>139</v>
      </c>
      <c r="I44" s="48">
        <v>37</v>
      </c>
      <c r="J44" s="13">
        <v>46</v>
      </c>
      <c r="K44" s="22">
        <v>38</v>
      </c>
      <c r="L44" s="49">
        <v>44</v>
      </c>
      <c r="M44" s="49">
        <v>41</v>
      </c>
      <c r="N44" s="49">
        <v>41</v>
      </c>
      <c r="O44" s="152">
        <v>247</v>
      </c>
      <c r="P44" s="23"/>
      <c r="Q44" s="23"/>
      <c r="R44" s="23"/>
      <c r="S44" s="156"/>
      <c r="T44" s="23"/>
      <c r="U44" s="23"/>
      <c r="V44" s="23"/>
      <c r="W44" s="159"/>
      <c r="X44" s="19">
        <v>386</v>
      </c>
    </row>
    <row r="45" spans="1:24" s="5" customFormat="1" ht="24" thickBot="1">
      <c r="A45" s="317"/>
      <c r="B45" s="320"/>
      <c r="C45" s="323"/>
      <c r="D45" s="26" t="s">
        <v>3</v>
      </c>
      <c r="E45" s="27">
        <v>106</v>
      </c>
      <c r="F45" s="27">
        <v>84</v>
      </c>
      <c r="G45" s="27">
        <v>80</v>
      </c>
      <c r="H45" s="145">
        <v>270</v>
      </c>
      <c r="I45" s="27">
        <v>91</v>
      </c>
      <c r="J45" s="27">
        <v>88</v>
      </c>
      <c r="K45" s="27">
        <v>78</v>
      </c>
      <c r="L45" s="27">
        <v>84</v>
      </c>
      <c r="M45" s="27">
        <v>85</v>
      </c>
      <c r="N45" s="27">
        <v>80</v>
      </c>
      <c r="O45" s="153">
        <v>506</v>
      </c>
      <c r="P45" s="40"/>
      <c r="Q45" s="40"/>
      <c r="R45" s="40"/>
      <c r="S45" s="145"/>
      <c r="T45" s="40"/>
      <c r="U45" s="40"/>
      <c r="V45" s="40"/>
      <c r="W45" s="145"/>
      <c r="X45" s="32">
        <v>776</v>
      </c>
    </row>
    <row r="46" spans="1:24" ht="23.25">
      <c r="A46" s="315">
        <v>11</v>
      </c>
      <c r="B46" s="318" t="s">
        <v>49</v>
      </c>
      <c r="C46" s="321" t="s">
        <v>4</v>
      </c>
      <c r="D46" s="33" t="s">
        <v>17</v>
      </c>
      <c r="E46" s="50">
        <v>4</v>
      </c>
      <c r="F46" s="50">
        <v>5</v>
      </c>
      <c r="G46" s="50">
        <v>5</v>
      </c>
      <c r="H46" s="20">
        <v>14</v>
      </c>
      <c r="I46" s="51">
        <v>7</v>
      </c>
      <c r="J46" s="50">
        <v>6</v>
      </c>
      <c r="K46" s="50">
        <v>6</v>
      </c>
      <c r="L46" s="50">
        <v>6</v>
      </c>
      <c r="M46" s="50">
        <v>6</v>
      </c>
      <c r="N46" s="50">
        <v>6</v>
      </c>
      <c r="O46" s="152">
        <v>37</v>
      </c>
      <c r="P46" s="13">
        <v>1</v>
      </c>
      <c r="Q46" s="13">
        <v>1</v>
      </c>
      <c r="R46" s="13">
        <v>1</v>
      </c>
      <c r="S46" s="156">
        <v>3</v>
      </c>
      <c r="T46" s="14"/>
      <c r="U46" s="14"/>
      <c r="V46" s="14"/>
      <c r="W46" s="159"/>
      <c r="X46" s="19">
        <v>54</v>
      </c>
    </row>
    <row r="47" spans="1:24" ht="23.25">
      <c r="A47" s="316"/>
      <c r="B47" s="319"/>
      <c r="C47" s="322"/>
      <c r="D47" s="21" t="s">
        <v>1</v>
      </c>
      <c r="E47" s="22">
        <v>66</v>
      </c>
      <c r="F47" s="22">
        <v>107</v>
      </c>
      <c r="G47" s="22">
        <v>95</v>
      </c>
      <c r="H47" s="20">
        <v>268</v>
      </c>
      <c r="I47" s="24">
        <v>111</v>
      </c>
      <c r="J47" s="22">
        <v>98</v>
      </c>
      <c r="K47" s="22">
        <v>103</v>
      </c>
      <c r="L47" s="22">
        <v>103</v>
      </c>
      <c r="M47" s="22">
        <v>111</v>
      </c>
      <c r="N47" s="22">
        <v>96</v>
      </c>
      <c r="O47" s="152">
        <v>622</v>
      </c>
      <c r="P47" s="22">
        <v>22</v>
      </c>
      <c r="Q47" s="22">
        <v>24</v>
      </c>
      <c r="R47" s="22">
        <v>28</v>
      </c>
      <c r="S47" s="156">
        <v>74</v>
      </c>
      <c r="T47" s="23"/>
      <c r="U47" s="23"/>
      <c r="V47" s="23"/>
      <c r="W47" s="159"/>
      <c r="X47" s="19">
        <v>964</v>
      </c>
    </row>
    <row r="48" spans="1:24" ht="23.25">
      <c r="A48" s="316"/>
      <c r="B48" s="319"/>
      <c r="C48" s="322"/>
      <c r="D48" s="21" t="s">
        <v>2</v>
      </c>
      <c r="E48" s="22">
        <v>75</v>
      </c>
      <c r="F48" s="22">
        <v>93</v>
      </c>
      <c r="G48" s="22">
        <v>105</v>
      </c>
      <c r="H48" s="20">
        <v>273</v>
      </c>
      <c r="I48" s="24">
        <v>132</v>
      </c>
      <c r="J48" s="22">
        <v>108</v>
      </c>
      <c r="K48" s="22">
        <v>120</v>
      </c>
      <c r="L48" s="22">
        <v>125</v>
      </c>
      <c r="M48" s="22">
        <v>122</v>
      </c>
      <c r="N48" s="22">
        <v>111</v>
      </c>
      <c r="O48" s="152">
        <v>718</v>
      </c>
      <c r="P48" s="22">
        <v>19</v>
      </c>
      <c r="Q48" s="22">
        <v>6</v>
      </c>
      <c r="R48" s="22">
        <v>17</v>
      </c>
      <c r="S48" s="156">
        <v>42</v>
      </c>
      <c r="T48" s="23"/>
      <c r="U48" s="23"/>
      <c r="V48" s="23"/>
      <c r="W48" s="159"/>
      <c r="X48" s="19">
        <v>1033</v>
      </c>
    </row>
    <row r="49" spans="1:24" s="5" customFormat="1" ht="24" thickBot="1">
      <c r="A49" s="317"/>
      <c r="B49" s="320"/>
      <c r="C49" s="323"/>
      <c r="D49" s="39" t="s">
        <v>3</v>
      </c>
      <c r="E49" s="31">
        <v>141</v>
      </c>
      <c r="F49" s="31">
        <v>200</v>
      </c>
      <c r="G49" s="31">
        <v>200</v>
      </c>
      <c r="H49" s="143">
        <v>541</v>
      </c>
      <c r="I49" s="29">
        <v>243</v>
      </c>
      <c r="J49" s="29">
        <v>206</v>
      </c>
      <c r="K49" s="29">
        <v>223</v>
      </c>
      <c r="L49" s="29">
        <v>228</v>
      </c>
      <c r="M49" s="29">
        <v>233</v>
      </c>
      <c r="N49" s="29">
        <v>207</v>
      </c>
      <c r="O49" s="153">
        <v>1340</v>
      </c>
      <c r="P49" s="31">
        <v>41</v>
      </c>
      <c r="Q49" s="31">
        <v>30</v>
      </c>
      <c r="R49" s="31">
        <v>45</v>
      </c>
      <c r="S49" s="145">
        <v>116</v>
      </c>
      <c r="T49" s="40"/>
      <c r="U49" s="40"/>
      <c r="V49" s="40"/>
      <c r="W49" s="145"/>
      <c r="X49" s="32">
        <v>1997</v>
      </c>
    </row>
    <row r="50" spans="1:24" ht="23.25">
      <c r="A50" s="315">
        <v>12</v>
      </c>
      <c r="B50" s="318" t="s">
        <v>50</v>
      </c>
      <c r="C50" s="321" t="s">
        <v>4</v>
      </c>
      <c r="D50" s="12" t="s">
        <v>17</v>
      </c>
      <c r="E50" s="13">
        <v>3</v>
      </c>
      <c r="F50" s="13">
        <v>4</v>
      </c>
      <c r="G50" s="13">
        <v>3</v>
      </c>
      <c r="H50" s="20">
        <v>10</v>
      </c>
      <c r="I50" s="16">
        <v>3</v>
      </c>
      <c r="J50" s="13">
        <v>3</v>
      </c>
      <c r="K50" s="13">
        <v>3</v>
      </c>
      <c r="L50" s="13">
        <v>3</v>
      </c>
      <c r="M50" s="13">
        <v>4</v>
      </c>
      <c r="N50" s="13">
        <v>4</v>
      </c>
      <c r="O50" s="152">
        <v>20</v>
      </c>
      <c r="P50" s="14"/>
      <c r="Q50" s="14"/>
      <c r="R50" s="14"/>
      <c r="S50" s="156"/>
      <c r="T50" s="14"/>
      <c r="U50" s="14"/>
      <c r="V50" s="14"/>
      <c r="W50" s="159"/>
      <c r="X50" s="19">
        <v>30</v>
      </c>
    </row>
    <row r="51" spans="1:24" ht="23.25">
      <c r="A51" s="316"/>
      <c r="B51" s="319"/>
      <c r="C51" s="322"/>
      <c r="D51" s="21" t="s">
        <v>1</v>
      </c>
      <c r="E51" s="22">
        <v>58</v>
      </c>
      <c r="F51" s="22">
        <v>87</v>
      </c>
      <c r="G51" s="22">
        <v>59</v>
      </c>
      <c r="H51" s="20">
        <v>204</v>
      </c>
      <c r="I51" s="24">
        <v>63</v>
      </c>
      <c r="J51" s="22">
        <v>54</v>
      </c>
      <c r="K51" s="22">
        <v>51</v>
      </c>
      <c r="L51" s="22">
        <v>61</v>
      </c>
      <c r="M51" s="22">
        <v>64</v>
      </c>
      <c r="N51" s="22">
        <v>81</v>
      </c>
      <c r="O51" s="152">
        <v>374</v>
      </c>
      <c r="P51" s="23"/>
      <c r="Q51" s="23"/>
      <c r="R51" s="23"/>
      <c r="S51" s="156"/>
      <c r="T51" s="23"/>
      <c r="U51" s="23"/>
      <c r="V51" s="23"/>
      <c r="W51" s="159"/>
      <c r="X51" s="19">
        <v>578</v>
      </c>
    </row>
    <row r="52" spans="1:24" ht="23.25">
      <c r="A52" s="316"/>
      <c r="B52" s="319"/>
      <c r="C52" s="322"/>
      <c r="D52" s="21" t="s">
        <v>2</v>
      </c>
      <c r="E52" s="22">
        <v>62</v>
      </c>
      <c r="F52" s="22">
        <v>79</v>
      </c>
      <c r="G52" s="22">
        <v>52</v>
      </c>
      <c r="H52" s="20">
        <v>193</v>
      </c>
      <c r="I52" s="24">
        <v>64</v>
      </c>
      <c r="J52" s="22">
        <v>52</v>
      </c>
      <c r="K52" s="22">
        <v>56</v>
      </c>
      <c r="L52" s="22">
        <v>55</v>
      </c>
      <c r="M52" s="22">
        <v>100</v>
      </c>
      <c r="N52" s="22">
        <v>78</v>
      </c>
      <c r="O52" s="152">
        <v>405</v>
      </c>
      <c r="P52" s="23"/>
      <c r="Q52" s="23"/>
      <c r="R52" s="23"/>
      <c r="S52" s="156"/>
      <c r="T52" s="23"/>
      <c r="U52" s="23"/>
      <c r="V52" s="23"/>
      <c r="W52" s="159"/>
      <c r="X52" s="19">
        <v>598</v>
      </c>
    </row>
    <row r="53" spans="1:24" s="5" customFormat="1" ht="24" thickBot="1">
      <c r="A53" s="317"/>
      <c r="B53" s="320"/>
      <c r="C53" s="323"/>
      <c r="D53" s="26" t="s">
        <v>3</v>
      </c>
      <c r="E53" s="27">
        <v>120</v>
      </c>
      <c r="F53" s="27">
        <v>166</v>
      </c>
      <c r="G53" s="31">
        <v>111</v>
      </c>
      <c r="H53" s="143">
        <v>397</v>
      </c>
      <c r="I53" s="29">
        <v>127</v>
      </c>
      <c r="J53" s="29">
        <v>106</v>
      </c>
      <c r="K53" s="29">
        <v>107</v>
      </c>
      <c r="L53" s="29">
        <v>116</v>
      </c>
      <c r="M53" s="29">
        <v>164</v>
      </c>
      <c r="N53" s="29">
        <v>159</v>
      </c>
      <c r="O53" s="153">
        <v>779</v>
      </c>
      <c r="P53" s="40"/>
      <c r="Q53" s="40"/>
      <c r="R53" s="40"/>
      <c r="S53" s="145"/>
      <c r="T53" s="40"/>
      <c r="U53" s="40"/>
      <c r="V53" s="40"/>
      <c r="W53" s="145"/>
      <c r="X53" s="32">
        <v>1176</v>
      </c>
    </row>
    <row r="54" spans="1:24" ht="23.25">
      <c r="A54" s="315">
        <v>13</v>
      </c>
      <c r="B54" s="318" t="s">
        <v>51</v>
      </c>
      <c r="C54" s="321" t="s">
        <v>4</v>
      </c>
      <c r="D54" s="33" t="s">
        <v>17</v>
      </c>
      <c r="E54" s="50">
        <v>3</v>
      </c>
      <c r="F54" s="50">
        <v>4</v>
      </c>
      <c r="G54" s="13">
        <v>5</v>
      </c>
      <c r="H54" s="20">
        <v>12</v>
      </c>
      <c r="I54" s="16">
        <v>6</v>
      </c>
      <c r="J54" s="13">
        <v>6</v>
      </c>
      <c r="K54" s="13">
        <v>6</v>
      </c>
      <c r="L54" s="13">
        <v>7</v>
      </c>
      <c r="M54" s="13">
        <v>6</v>
      </c>
      <c r="N54" s="13">
        <v>5</v>
      </c>
      <c r="O54" s="152">
        <v>36</v>
      </c>
      <c r="P54" s="14"/>
      <c r="Q54" s="14"/>
      <c r="R54" s="14"/>
      <c r="S54" s="156"/>
      <c r="T54" s="14"/>
      <c r="U54" s="14"/>
      <c r="V54" s="14"/>
      <c r="W54" s="159"/>
      <c r="X54" s="19">
        <v>48</v>
      </c>
    </row>
    <row r="55" spans="1:24" ht="23.25">
      <c r="A55" s="316"/>
      <c r="B55" s="319"/>
      <c r="C55" s="322"/>
      <c r="D55" s="21" t="s">
        <v>1</v>
      </c>
      <c r="E55" s="22">
        <v>52</v>
      </c>
      <c r="F55" s="22">
        <v>79</v>
      </c>
      <c r="G55" s="22">
        <v>74</v>
      </c>
      <c r="H55" s="20">
        <v>205</v>
      </c>
      <c r="I55" s="24">
        <v>123</v>
      </c>
      <c r="J55" s="22">
        <v>111</v>
      </c>
      <c r="K55" s="22">
        <v>100</v>
      </c>
      <c r="L55" s="22">
        <v>129</v>
      </c>
      <c r="M55" s="22">
        <v>111</v>
      </c>
      <c r="N55" s="22">
        <v>105</v>
      </c>
      <c r="O55" s="152">
        <v>679</v>
      </c>
      <c r="P55" s="23"/>
      <c r="Q55" s="23"/>
      <c r="R55" s="23"/>
      <c r="S55" s="156"/>
      <c r="T55" s="23"/>
      <c r="U55" s="23"/>
      <c r="V55" s="23"/>
      <c r="W55" s="159"/>
      <c r="X55" s="19">
        <v>884</v>
      </c>
    </row>
    <row r="56" spans="1:24" ht="23.25">
      <c r="A56" s="316"/>
      <c r="B56" s="319"/>
      <c r="C56" s="322"/>
      <c r="D56" s="21" t="s">
        <v>2</v>
      </c>
      <c r="E56" s="22">
        <v>50</v>
      </c>
      <c r="F56" s="22">
        <v>63</v>
      </c>
      <c r="G56" s="22">
        <v>89</v>
      </c>
      <c r="H56" s="20">
        <v>202</v>
      </c>
      <c r="I56" s="24">
        <v>110</v>
      </c>
      <c r="J56" s="22">
        <v>109</v>
      </c>
      <c r="K56" s="22">
        <v>115</v>
      </c>
      <c r="L56" s="22">
        <v>106</v>
      </c>
      <c r="M56" s="22">
        <v>111</v>
      </c>
      <c r="N56" s="22">
        <v>97</v>
      </c>
      <c r="O56" s="152">
        <v>648</v>
      </c>
      <c r="P56" s="23"/>
      <c r="Q56" s="23"/>
      <c r="R56" s="23"/>
      <c r="S56" s="156"/>
      <c r="T56" s="23"/>
      <c r="U56" s="23"/>
      <c r="V56" s="23"/>
      <c r="W56" s="159"/>
      <c r="X56" s="19">
        <v>850</v>
      </c>
    </row>
    <row r="57" spans="1:24" s="5" customFormat="1" ht="24" thickBot="1">
      <c r="A57" s="317"/>
      <c r="B57" s="320"/>
      <c r="C57" s="323"/>
      <c r="D57" s="39" t="s">
        <v>3</v>
      </c>
      <c r="E57" s="31">
        <v>102</v>
      </c>
      <c r="F57" s="31">
        <v>142</v>
      </c>
      <c r="G57" s="31">
        <v>163</v>
      </c>
      <c r="H57" s="143">
        <v>407</v>
      </c>
      <c r="I57" s="29">
        <v>233</v>
      </c>
      <c r="J57" s="29">
        <v>220</v>
      </c>
      <c r="K57" s="29">
        <v>215</v>
      </c>
      <c r="L57" s="29">
        <v>235</v>
      </c>
      <c r="M57" s="29">
        <v>222</v>
      </c>
      <c r="N57" s="29">
        <v>202</v>
      </c>
      <c r="O57" s="153">
        <v>1327</v>
      </c>
      <c r="P57" s="40"/>
      <c r="Q57" s="40"/>
      <c r="R57" s="40"/>
      <c r="S57" s="145"/>
      <c r="T57" s="40"/>
      <c r="U57" s="40"/>
      <c r="V57" s="40"/>
      <c r="W57" s="145"/>
      <c r="X57" s="32">
        <v>1734</v>
      </c>
    </row>
    <row r="58" spans="1:24" ht="23.25">
      <c r="A58" s="315">
        <v>14</v>
      </c>
      <c r="B58" s="318" t="s">
        <v>52</v>
      </c>
      <c r="C58" s="321" t="s">
        <v>4</v>
      </c>
      <c r="D58" s="12" t="s">
        <v>17</v>
      </c>
      <c r="E58" s="13">
        <v>5</v>
      </c>
      <c r="F58" s="13">
        <v>3</v>
      </c>
      <c r="G58" s="13">
        <v>2</v>
      </c>
      <c r="H58" s="20">
        <v>10</v>
      </c>
      <c r="I58" s="52">
        <v>2</v>
      </c>
      <c r="J58" s="13">
        <v>2</v>
      </c>
      <c r="K58" s="46">
        <v>1</v>
      </c>
      <c r="L58" s="46">
        <v>1</v>
      </c>
      <c r="M58" s="46">
        <v>1</v>
      </c>
      <c r="N58" s="46">
        <v>1</v>
      </c>
      <c r="O58" s="152">
        <v>8</v>
      </c>
      <c r="P58" s="14"/>
      <c r="Q58" s="14"/>
      <c r="R58" s="14"/>
      <c r="S58" s="156"/>
      <c r="T58" s="14"/>
      <c r="U58" s="14"/>
      <c r="V58" s="14"/>
      <c r="W58" s="147"/>
      <c r="X58" s="25">
        <v>18</v>
      </c>
    </row>
    <row r="59" spans="1:24" ht="23.25">
      <c r="A59" s="316"/>
      <c r="B59" s="319"/>
      <c r="C59" s="322"/>
      <c r="D59" s="21" t="s">
        <v>1</v>
      </c>
      <c r="E59" s="22">
        <v>78</v>
      </c>
      <c r="F59" s="22">
        <v>56</v>
      </c>
      <c r="G59" s="22">
        <v>49</v>
      </c>
      <c r="H59" s="20">
        <v>183</v>
      </c>
      <c r="I59" s="48">
        <v>31</v>
      </c>
      <c r="J59" s="22">
        <v>25</v>
      </c>
      <c r="K59" s="22">
        <v>22</v>
      </c>
      <c r="L59" s="49">
        <v>11</v>
      </c>
      <c r="M59" s="49">
        <v>6</v>
      </c>
      <c r="N59" s="49">
        <v>9</v>
      </c>
      <c r="O59" s="152">
        <v>104</v>
      </c>
      <c r="P59" s="23"/>
      <c r="Q59" s="23"/>
      <c r="R59" s="23"/>
      <c r="S59" s="156"/>
      <c r="T59" s="23"/>
      <c r="U59" s="23"/>
      <c r="V59" s="23"/>
      <c r="W59" s="147"/>
      <c r="X59" s="25">
        <v>287</v>
      </c>
    </row>
    <row r="60" spans="1:24" ht="23.25">
      <c r="A60" s="316"/>
      <c r="B60" s="319"/>
      <c r="C60" s="322"/>
      <c r="D60" s="21" t="s">
        <v>2</v>
      </c>
      <c r="E60" s="22">
        <v>73</v>
      </c>
      <c r="F60" s="22">
        <v>45</v>
      </c>
      <c r="G60" s="22">
        <v>40</v>
      </c>
      <c r="H60" s="20">
        <v>158</v>
      </c>
      <c r="I60" s="48">
        <v>22</v>
      </c>
      <c r="J60" s="13">
        <v>24</v>
      </c>
      <c r="K60" s="22">
        <v>14</v>
      </c>
      <c r="L60" s="49">
        <v>12</v>
      </c>
      <c r="M60" s="49">
        <v>9</v>
      </c>
      <c r="N60" s="49">
        <v>3</v>
      </c>
      <c r="O60" s="152">
        <v>84</v>
      </c>
      <c r="P60" s="23"/>
      <c r="Q60" s="23"/>
      <c r="R60" s="23"/>
      <c r="S60" s="156"/>
      <c r="T60" s="23"/>
      <c r="U60" s="23"/>
      <c r="V60" s="23"/>
      <c r="W60" s="147"/>
      <c r="X60" s="25">
        <v>242</v>
      </c>
    </row>
    <row r="61" spans="1:24" s="5" customFormat="1" ht="24" thickBot="1">
      <c r="A61" s="317"/>
      <c r="B61" s="320"/>
      <c r="C61" s="323"/>
      <c r="D61" s="39" t="s">
        <v>3</v>
      </c>
      <c r="E61" s="31">
        <v>151</v>
      </c>
      <c r="F61" s="31">
        <v>101</v>
      </c>
      <c r="G61" s="31">
        <v>89</v>
      </c>
      <c r="H61" s="143">
        <v>341</v>
      </c>
      <c r="I61" s="29">
        <v>53</v>
      </c>
      <c r="J61" s="29">
        <v>49</v>
      </c>
      <c r="K61" s="29">
        <v>36</v>
      </c>
      <c r="L61" s="29">
        <v>23</v>
      </c>
      <c r="M61" s="29">
        <v>15</v>
      </c>
      <c r="N61" s="29">
        <v>12</v>
      </c>
      <c r="O61" s="153">
        <v>188</v>
      </c>
      <c r="P61" s="40"/>
      <c r="Q61" s="40"/>
      <c r="R61" s="40"/>
      <c r="S61" s="145"/>
      <c r="T61" s="40"/>
      <c r="U61" s="40"/>
      <c r="V61" s="40"/>
      <c r="W61" s="145"/>
      <c r="X61" s="32">
        <v>529</v>
      </c>
    </row>
    <row r="62" spans="1:24" ht="23.25">
      <c r="A62" s="315">
        <v>15</v>
      </c>
      <c r="B62" s="318" t="s">
        <v>53</v>
      </c>
      <c r="C62" s="321" t="s">
        <v>4</v>
      </c>
      <c r="D62" s="33" t="s">
        <v>17</v>
      </c>
      <c r="E62" s="34"/>
      <c r="F62" s="34"/>
      <c r="G62" s="34"/>
      <c r="H62" s="20"/>
      <c r="I62" s="36"/>
      <c r="J62" s="14"/>
      <c r="K62" s="14"/>
      <c r="L62" s="14"/>
      <c r="M62" s="14"/>
      <c r="N62" s="14"/>
      <c r="O62" s="152"/>
      <c r="P62" s="13">
        <v>21</v>
      </c>
      <c r="Q62" s="13">
        <v>17</v>
      </c>
      <c r="R62" s="13">
        <v>20</v>
      </c>
      <c r="S62" s="156">
        <v>58</v>
      </c>
      <c r="T62" s="13">
        <v>15</v>
      </c>
      <c r="U62" s="13">
        <v>10</v>
      </c>
      <c r="V62" s="13">
        <v>15</v>
      </c>
      <c r="W62" s="159">
        <v>40</v>
      </c>
      <c r="X62" s="19">
        <v>98</v>
      </c>
    </row>
    <row r="63" spans="1:24" ht="23.25">
      <c r="A63" s="316"/>
      <c r="B63" s="319"/>
      <c r="C63" s="322"/>
      <c r="D63" s="21" t="s">
        <v>1</v>
      </c>
      <c r="E63" s="23"/>
      <c r="F63" s="23"/>
      <c r="G63" s="23"/>
      <c r="H63" s="20"/>
      <c r="I63" s="38"/>
      <c r="J63" s="23"/>
      <c r="K63" s="23"/>
      <c r="L63" s="23"/>
      <c r="M63" s="23"/>
      <c r="N63" s="23"/>
      <c r="O63" s="152"/>
      <c r="P63" s="22">
        <v>305</v>
      </c>
      <c r="Q63" s="22">
        <v>262</v>
      </c>
      <c r="R63" s="22">
        <v>269</v>
      </c>
      <c r="S63" s="156">
        <v>836</v>
      </c>
      <c r="T63" s="22">
        <v>170</v>
      </c>
      <c r="U63" s="22">
        <v>105</v>
      </c>
      <c r="V63" s="22">
        <v>166</v>
      </c>
      <c r="W63" s="147">
        <v>441</v>
      </c>
      <c r="X63" s="25">
        <v>1277</v>
      </c>
    </row>
    <row r="64" spans="1:24" ht="23.25">
      <c r="A64" s="316"/>
      <c r="B64" s="319"/>
      <c r="C64" s="322"/>
      <c r="D64" s="21" t="s">
        <v>2</v>
      </c>
      <c r="E64" s="23"/>
      <c r="F64" s="23"/>
      <c r="G64" s="23"/>
      <c r="H64" s="20"/>
      <c r="I64" s="38"/>
      <c r="J64" s="23"/>
      <c r="K64" s="23"/>
      <c r="L64" s="23"/>
      <c r="M64" s="23"/>
      <c r="N64" s="23"/>
      <c r="O64" s="152"/>
      <c r="P64" s="22">
        <v>605</v>
      </c>
      <c r="Q64" s="22">
        <v>509</v>
      </c>
      <c r="R64" s="22">
        <v>577</v>
      </c>
      <c r="S64" s="156">
        <v>1691</v>
      </c>
      <c r="T64" s="22">
        <v>525</v>
      </c>
      <c r="U64" s="22">
        <v>345</v>
      </c>
      <c r="V64" s="22">
        <v>457</v>
      </c>
      <c r="W64" s="147">
        <v>1327</v>
      </c>
      <c r="X64" s="25">
        <v>3018</v>
      </c>
    </row>
    <row r="65" spans="1:24" s="5" customFormat="1" ht="24" thickBot="1">
      <c r="A65" s="317"/>
      <c r="B65" s="320"/>
      <c r="C65" s="323"/>
      <c r="D65" s="26" t="s">
        <v>3</v>
      </c>
      <c r="E65" s="40"/>
      <c r="F65" s="40"/>
      <c r="G65" s="40"/>
      <c r="H65" s="143"/>
      <c r="I65" s="30"/>
      <c r="J65" s="30"/>
      <c r="K65" s="30"/>
      <c r="L65" s="30"/>
      <c r="M65" s="30"/>
      <c r="N65" s="30"/>
      <c r="O65" s="153"/>
      <c r="P65" s="31">
        <v>910</v>
      </c>
      <c r="Q65" s="31">
        <v>771</v>
      </c>
      <c r="R65" s="31">
        <v>846</v>
      </c>
      <c r="S65" s="145">
        <v>2527</v>
      </c>
      <c r="T65" s="31">
        <v>695</v>
      </c>
      <c r="U65" s="31">
        <v>450</v>
      </c>
      <c r="V65" s="31">
        <v>623</v>
      </c>
      <c r="W65" s="145">
        <v>1768</v>
      </c>
      <c r="X65" s="32">
        <v>4295</v>
      </c>
    </row>
    <row r="66" spans="1:24" ht="23.25">
      <c r="A66" s="4"/>
      <c r="B66" s="4"/>
      <c r="C66" s="4"/>
      <c r="D66" s="22" t="s">
        <v>17</v>
      </c>
      <c r="E66" s="50">
        <f>SUM(E6+E10+E14+E18+E22+E26+E30+E34+E38+E42+E46+E50+E54+E58+E62)</f>
        <v>20</v>
      </c>
      <c r="F66" s="50">
        <f aca="true" t="shared" si="0" ref="F66:X66">SUM(F6+F10+F14+F18+F22+F26+F30+F34+F38+F42+F46+F50+F54+F58+F62)</f>
        <v>20</v>
      </c>
      <c r="G66" s="50">
        <f t="shared" si="0"/>
        <v>17</v>
      </c>
      <c r="H66" s="146">
        <f t="shared" si="0"/>
        <v>57</v>
      </c>
      <c r="I66" s="50">
        <f t="shared" si="0"/>
        <v>21</v>
      </c>
      <c r="J66" s="50">
        <f t="shared" si="0"/>
        <v>19</v>
      </c>
      <c r="K66" s="50">
        <f t="shared" si="0"/>
        <v>18</v>
      </c>
      <c r="L66" s="50">
        <f t="shared" si="0"/>
        <v>19</v>
      </c>
      <c r="M66" s="50">
        <f t="shared" si="0"/>
        <v>19</v>
      </c>
      <c r="N66" s="50">
        <f t="shared" si="0"/>
        <v>18</v>
      </c>
      <c r="O66" s="146">
        <f t="shared" si="0"/>
        <v>114</v>
      </c>
      <c r="P66" s="50">
        <f t="shared" si="0"/>
        <v>41</v>
      </c>
      <c r="Q66" s="50">
        <f t="shared" si="0"/>
        <v>41</v>
      </c>
      <c r="R66" s="50">
        <f t="shared" si="0"/>
        <v>39</v>
      </c>
      <c r="S66" s="146">
        <f t="shared" si="0"/>
        <v>121</v>
      </c>
      <c r="T66" s="50">
        <f t="shared" si="0"/>
        <v>29</v>
      </c>
      <c r="U66" s="50">
        <f t="shared" si="0"/>
        <v>23</v>
      </c>
      <c r="V66" s="50">
        <f t="shared" si="0"/>
        <v>27</v>
      </c>
      <c r="W66" s="146">
        <f t="shared" si="0"/>
        <v>79</v>
      </c>
      <c r="X66" s="50">
        <f t="shared" si="0"/>
        <v>371</v>
      </c>
    </row>
    <row r="67" spans="1:24" ht="23.25">
      <c r="A67" s="4"/>
      <c r="B67" s="4"/>
      <c r="C67" s="4"/>
      <c r="D67" s="22" t="s">
        <v>1</v>
      </c>
      <c r="E67" s="22">
        <f>SUM(E7+E11+E15+E19+E23+E27+E31+E39+E43+E47+E51+E55+E59+E63+E35)</f>
        <v>345</v>
      </c>
      <c r="F67" s="22">
        <f aca="true" t="shared" si="1" ref="F67:X67">SUM(F7+F11+F15+F19+F23+F27+F31+F39+F43+F47+F51+F55+F59+F63+F35)</f>
        <v>415</v>
      </c>
      <c r="G67" s="22">
        <f t="shared" si="1"/>
        <v>322</v>
      </c>
      <c r="H67" s="147">
        <f t="shared" si="1"/>
        <v>1082</v>
      </c>
      <c r="I67" s="22">
        <f t="shared" si="1"/>
        <v>400</v>
      </c>
      <c r="J67" s="22">
        <f t="shared" si="1"/>
        <v>330</v>
      </c>
      <c r="K67" s="22">
        <f t="shared" si="1"/>
        <v>316</v>
      </c>
      <c r="L67" s="22">
        <f t="shared" si="1"/>
        <v>344</v>
      </c>
      <c r="M67" s="22">
        <f t="shared" si="1"/>
        <v>336</v>
      </c>
      <c r="N67" s="22">
        <f t="shared" si="1"/>
        <v>330</v>
      </c>
      <c r="O67" s="147">
        <f t="shared" si="1"/>
        <v>2056</v>
      </c>
      <c r="P67" s="22">
        <f t="shared" si="1"/>
        <v>719</v>
      </c>
      <c r="Q67" s="22">
        <f t="shared" si="1"/>
        <v>704</v>
      </c>
      <c r="R67" s="22">
        <f t="shared" si="1"/>
        <v>609</v>
      </c>
      <c r="S67" s="147">
        <f t="shared" si="1"/>
        <v>2032</v>
      </c>
      <c r="T67" s="22">
        <f t="shared" si="1"/>
        <v>388</v>
      </c>
      <c r="U67" s="22">
        <f t="shared" si="1"/>
        <v>268</v>
      </c>
      <c r="V67" s="22">
        <f t="shared" si="1"/>
        <v>291</v>
      </c>
      <c r="W67" s="147">
        <f t="shared" si="1"/>
        <v>947</v>
      </c>
      <c r="X67" s="22">
        <f t="shared" si="1"/>
        <v>6117</v>
      </c>
    </row>
    <row r="68" spans="1:24" ht="23.25">
      <c r="A68" s="4"/>
      <c r="B68" s="4"/>
      <c r="C68" s="4"/>
      <c r="D68" s="22" t="s">
        <v>2</v>
      </c>
      <c r="E68" s="22">
        <f>SUM(E8+E12+E16+E20+E24+E28+E32+E36+E40+E48+E52+E56+E60+E64+E44)</f>
        <v>350</v>
      </c>
      <c r="F68" s="22">
        <f aca="true" t="shared" si="2" ref="F68:X68">SUM(F8+F12+F16+F20+F24+F28+F32+F36+F40+F48+F52+F56+F60+F64+F44)</f>
        <v>359</v>
      </c>
      <c r="G68" s="22">
        <f t="shared" si="2"/>
        <v>321</v>
      </c>
      <c r="H68" s="147">
        <f t="shared" si="2"/>
        <v>1030</v>
      </c>
      <c r="I68" s="22">
        <f t="shared" si="2"/>
        <v>375</v>
      </c>
      <c r="J68" s="22">
        <f t="shared" si="2"/>
        <v>339</v>
      </c>
      <c r="K68" s="22">
        <f t="shared" si="2"/>
        <v>343</v>
      </c>
      <c r="L68" s="22">
        <f t="shared" si="2"/>
        <v>342</v>
      </c>
      <c r="M68" s="22">
        <f t="shared" si="2"/>
        <v>383</v>
      </c>
      <c r="N68" s="22">
        <f t="shared" si="2"/>
        <v>330</v>
      </c>
      <c r="O68" s="147">
        <f t="shared" si="2"/>
        <v>2112</v>
      </c>
      <c r="P68" s="22">
        <f t="shared" si="2"/>
        <v>931</v>
      </c>
      <c r="Q68" s="22">
        <f t="shared" si="2"/>
        <v>877</v>
      </c>
      <c r="R68" s="22">
        <f t="shared" si="2"/>
        <v>903</v>
      </c>
      <c r="S68" s="147">
        <f t="shared" si="2"/>
        <v>2711</v>
      </c>
      <c r="T68" s="22">
        <f t="shared" si="2"/>
        <v>803</v>
      </c>
      <c r="U68" s="22">
        <f t="shared" si="2"/>
        <v>583</v>
      </c>
      <c r="V68" s="22">
        <f t="shared" si="2"/>
        <v>653</v>
      </c>
      <c r="W68" s="147">
        <f t="shared" si="2"/>
        <v>2039</v>
      </c>
      <c r="X68" s="22">
        <f t="shared" si="2"/>
        <v>7892</v>
      </c>
    </row>
    <row r="69" spans="4:24" s="5" customFormat="1" ht="24" thickBot="1">
      <c r="D69" s="59" t="s">
        <v>3</v>
      </c>
      <c r="E69" s="31">
        <f>SUM(E67:E68)</f>
        <v>695</v>
      </c>
      <c r="F69" s="31">
        <f aca="true" t="shared" si="3" ref="F69:X69">SUM(F67:F68)</f>
        <v>774</v>
      </c>
      <c r="G69" s="31">
        <f t="shared" si="3"/>
        <v>643</v>
      </c>
      <c r="H69" s="145">
        <f t="shared" si="3"/>
        <v>2112</v>
      </c>
      <c r="I69" s="31">
        <f t="shared" si="3"/>
        <v>775</v>
      </c>
      <c r="J69" s="31">
        <f t="shared" si="3"/>
        <v>669</v>
      </c>
      <c r="K69" s="31">
        <f t="shared" si="3"/>
        <v>659</v>
      </c>
      <c r="L69" s="31">
        <f t="shared" si="3"/>
        <v>686</v>
      </c>
      <c r="M69" s="31">
        <f t="shared" si="3"/>
        <v>719</v>
      </c>
      <c r="N69" s="31">
        <f t="shared" si="3"/>
        <v>660</v>
      </c>
      <c r="O69" s="145">
        <f t="shared" si="3"/>
        <v>4168</v>
      </c>
      <c r="P69" s="31">
        <f t="shared" si="3"/>
        <v>1650</v>
      </c>
      <c r="Q69" s="31">
        <f t="shared" si="3"/>
        <v>1581</v>
      </c>
      <c r="R69" s="31">
        <f t="shared" si="3"/>
        <v>1512</v>
      </c>
      <c r="S69" s="145">
        <f t="shared" si="3"/>
        <v>4743</v>
      </c>
      <c r="T69" s="31">
        <f t="shared" si="3"/>
        <v>1191</v>
      </c>
      <c r="U69" s="31">
        <f t="shared" si="3"/>
        <v>851</v>
      </c>
      <c r="V69" s="31">
        <f t="shared" si="3"/>
        <v>944</v>
      </c>
      <c r="W69" s="145">
        <f t="shared" si="3"/>
        <v>2986</v>
      </c>
      <c r="X69" s="31">
        <f t="shared" si="3"/>
        <v>14009</v>
      </c>
    </row>
    <row r="70" spans="1:23" ht="23.25">
      <c r="A70" s="4"/>
      <c r="B70" s="4"/>
      <c r="C70" s="4"/>
      <c r="H70" s="4"/>
      <c r="O70" s="4"/>
      <c r="S70" s="4"/>
      <c r="W70" s="4"/>
    </row>
    <row r="71" spans="1:24" ht="23.25">
      <c r="A71" s="4"/>
      <c r="B71" s="4"/>
      <c r="C71" s="4"/>
      <c r="H71" s="148"/>
      <c r="O71" s="148"/>
      <c r="S71" s="148"/>
      <c r="X71" s="142"/>
    </row>
    <row r="72" spans="1:19" ht="23.25">
      <c r="A72" s="4"/>
      <c r="B72" s="4"/>
      <c r="C72" s="4"/>
      <c r="H72" s="148"/>
      <c r="O72" s="148"/>
      <c r="S72" s="148"/>
    </row>
    <row r="73" spans="8:23" s="5" customFormat="1" ht="23.25">
      <c r="H73" s="149"/>
      <c r="O73" s="149"/>
      <c r="S73" s="149"/>
      <c r="W73" s="149"/>
    </row>
    <row r="74" spans="1:19" ht="23.25">
      <c r="A74" s="4"/>
      <c r="B74" s="4"/>
      <c r="C74" s="4"/>
      <c r="H74" s="148"/>
      <c r="O74" s="148"/>
      <c r="S74" s="148"/>
    </row>
    <row r="75" spans="1:19" ht="23.25">
      <c r="A75" s="4"/>
      <c r="B75" s="4"/>
      <c r="C75" s="4"/>
      <c r="H75" s="148"/>
      <c r="O75" s="148"/>
      <c r="S75" s="148"/>
    </row>
    <row r="76" spans="1:19" ht="23.25">
      <c r="A76" s="4"/>
      <c r="B76" s="4"/>
      <c r="C76" s="4"/>
      <c r="H76" s="148"/>
      <c r="O76" s="148"/>
      <c r="S76" s="148"/>
    </row>
    <row r="77" spans="8:23" s="5" customFormat="1" ht="23.25">
      <c r="H77" s="149"/>
      <c r="O77" s="149"/>
      <c r="S77" s="149"/>
      <c r="W77" s="149"/>
    </row>
    <row r="78" spans="1:19" ht="23.25">
      <c r="A78" s="4"/>
      <c r="B78" s="4"/>
      <c r="C78" s="4"/>
      <c r="H78" s="148"/>
      <c r="O78" s="148"/>
      <c r="S78" s="148"/>
    </row>
    <row r="79" spans="1:19" ht="23.25">
      <c r="A79" s="4"/>
      <c r="B79" s="4"/>
      <c r="C79" s="4"/>
      <c r="H79" s="148"/>
      <c r="O79" s="148"/>
      <c r="S79" s="148"/>
    </row>
    <row r="80" spans="1:19" ht="23.25">
      <c r="A80" s="4"/>
      <c r="B80" s="4"/>
      <c r="C80" s="4"/>
      <c r="H80" s="148"/>
      <c r="O80" s="148"/>
      <c r="S80" s="148"/>
    </row>
    <row r="81" spans="8:23" s="5" customFormat="1" ht="23.25">
      <c r="H81" s="149"/>
      <c r="O81" s="149"/>
      <c r="S81" s="149"/>
      <c r="W81" s="149"/>
    </row>
    <row r="82" spans="1:19" ht="23.25">
      <c r="A82" s="4"/>
      <c r="B82" s="4"/>
      <c r="C82" s="4"/>
      <c r="H82" s="148"/>
      <c r="O82" s="148"/>
      <c r="S82" s="148"/>
    </row>
    <row r="83" spans="1:19" ht="23.25">
      <c r="A83" s="4"/>
      <c r="B83" s="4"/>
      <c r="C83" s="4"/>
      <c r="H83" s="148"/>
      <c r="O83" s="148"/>
      <c r="S83" s="148"/>
    </row>
    <row r="84" spans="1:19" ht="23.25">
      <c r="A84" s="4"/>
      <c r="B84" s="4"/>
      <c r="C84" s="4"/>
      <c r="H84" s="148"/>
      <c r="O84" s="148"/>
      <c r="S84" s="148"/>
    </row>
    <row r="85" spans="1:19" ht="23.25">
      <c r="A85" s="4"/>
      <c r="B85" s="4"/>
      <c r="C85" s="4"/>
      <c r="H85" s="148"/>
      <c r="O85" s="148"/>
      <c r="S85" s="148"/>
    </row>
    <row r="86" spans="1:19" ht="23.25">
      <c r="A86" s="4"/>
      <c r="B86" s="4"/>
      <c r="C86" s="4"/>
      <c r="H86" s="148"/>
      <c r="O86" s="148"/>
      <c r="S86" s="148"/>
    </row>
    <row r="87" spans="8:23" s="5" customFormat="1" ht="23.25">
      <c r="H87" s="149"/>
      <c r="O87" s="149"/>
      <c r="S87" s="149"/>
      <c r="W87" s="149"/>
    </row>
    <row r="88" spans="1:19" ht="23.25" customHeight="1">
      <c r="A88" s="4"/>
      <c r="B88" s="4"/>
      <c r="C88" s="4"/>
      <c r="H88" s="148"/>
      <c r="O88" s="148"/>
      <c r="S88" s="148"/>
    </row>
    <row r="89" spans="1:19" ht="23.25">
      <c r="A89" s="4"/>
      <c r="B89" s="4"/>
      <c r="C89" s="4"/>
      <c r="H89" s="148"/>
      <c r="O89" s="148"/>
      <c r="S89" s="148"/>
    </row>
    <row r="90" spans="1:19" ht="23.25">
      <c r="A90" s="4"/>
      <c r="B90" s="4"/>
      <c r="C90" s="4"/>
      <c r="H90" s="148"/>
      <c r="O90" s="148"/>
      <c r="S90" s="148"/>
    </row>
    <row r="91" spans="8:23" s="5" customFormat="1" ht="23.25">
      <c r="H91" s="149"/>
      <c r="O91" s="149"/>
      <c r="S91" s="149"/>
      <c r="W91" s="149"/>
    </row>
    <row r="92" spans="1:19" ht="23.25" customHeight="1">
      <c r="A92" s="4"/>
      <c r="B92" s="4"/>
      <c r="C92" s="4"/>
      <c r="H92" s="148"/>
      <c r="O92" s="148"/>
      <c r="S92" s="148"/>
    </row>
    <row r="93" spans="1:19" ht="23.25">
      <c r="A93" s="4"/>
      <c r="B93" s="4"/>
      <c r="C93" s="4"/>
      <c r="H93" s="148"/>
      <c r="O93" s="148"/>
      <c r="S93" s="148"/>
    </row>
    <row r="94" spans="1:19" ht="23.25">
      <c r="A94" s="4"/>
      <c r="B94" s="4"/>
      <c r="C94" s="4"/>
      <c r="H94" s="148"/>
      <c r="O94" s="148"/>
      <c r="S94" s="148"/>
    </row>
    <row r="95" spans="8:23" s="5" customFormat="1" ht="23.25">
      <c r="H95" s="149"/>
      <c r="O95" s="149"/>
      <c r="S95" s="149"/>
      <c r="W95" s="149"/>
    </row>
    <row r="96" spans="1:19" ht="23.25">
      <c r="A96" s="4"/>
      <c r="B96" s="4"/>
      <c r="C96" s="4"/>
      <c r="H96" s="148"/>
      <c r="O96" s="148"/>
      <c r="S96" s="148"/>
    </row>
    <row r="97" spans="1:19" ht="23.25">
      <c r="A97" s="4"/>
      <c r="B97" s="4"/>
      <c r="C97" s="4"/>
      <c r="H97" s="148"/>
      <c r="O97" s="148"/>
      <c r="S97" s="148"/>
    </row>
    <row r="98" spans="1:19" ht="23.25">
      <c r="A98" s="4"/>
      <c r="B98" s="4"/>
      <c r="C98" s="4"/>
      <c r="H98" s="148"/>
      <c r="O98" s="148"/>
      <c r="S98" s="148"/>
    </row>
    <row r="99" spans="8:23" s="5" customFormat="1" ht="23.25">
      <c r="H99" s="149"/>
      <c r="O99" s="149"/>
      <c r="S99" s="149"/>
      <c r="W99" s="149"/>
    </row>
    <row r="100" spans="1:19" ht="23.25">
      <c r="A100" s="4"/>
      <c r="B100" s="4"/>
      <c r="C100" s="4"/>
      <c r="H100" s="148"/>
      <c r="O100" s="148"/>
      <c r="S100" s="148"/>
    </row>
    <row r="101" spans="1:19" ht="23.25">
      <c r="A101" s="4"/>
      <c r="B101" s="4"/>
      <c r="C101" s="4"/>
      <c r="H101" s="148"/>
      <c r="O101" s="148"/>
      <c r="S101" s="148"/>
    </row>
    <row r="102" spans="1:19" ht="23.25">
      <c r="A102" s="4"/>
      <c r="B102" s="4"/>
      <c r="C102" s="4"/>
      <c r="H102" s="148"/>
      <c r="O102" s="148"/>
      <c r="S102" s="148"/>
    </row>
    <row r="103" spans="8:23" s="5" customFormat="1" ht="23.25">
      <c r="H103" s="149"/>
      <c r="O103" s="149"/>
      <c r="S103" s="149"/>
      <c r="W103" s="149"/>
    </row>
    <row r="104" spans="1:19" ht="23.25">
      <c r="A104" s="4"/>
      <c r="B104" s="4"/>
      <c r="C104" s="4"/>
      <c r="H104" s="148"/>
      <c r="O104" s="148"/>
      <c r="S104" s="148"/>
    </row>
    <row r="105" spans="1:19" ht="23.25">
      <c r="A105" s="4"/>
      <c r="B105" s="4"/>
      <c r="C105" s="4"/>
      <c r="H105" s="148"/>
      <c r="O105" s="148"/>
      <c r="S105" s="148"/>
    </row>
    <row r="106" spans="1:19" ht="23.25" customHeight="1">
      <c r="A106" s="4"/>
      <c r="B106" s="4"/>
      <c r="C106" s="4"/>
      <c r="H106" s="148"/>
      <c r="O106" s="148"/>
      <c r="S106" s="148"/>
    </row>
    <row r="107" spans="1:19" ht="23.25">
      <c r="A107" s="4"/>
      <c r="B107" s="4"/>
      <c r="C107" s="4"/>
      <c r="H107" s="148"/>
      <c r="O107" s="148"/>
      <c r="S107" s="148"/>
    </row>
    <row r="108" spans="1:19" ht="23.25">
      <c r="A108" s="4"/>
      <c r="B108" s="4"/>
      <c r="C108" s="4"/>
      <c r="H108" s="148"/>
      <c r="O108" s="148"/>
      <c r="S108" s="148"/>
    </row>
    <row r="109" spans="8:23" s="5" customFormat="1" ht="23.25">
      <c r="H109" s="149"/>
      <c r="O109" s="149"/>
      <c r="S109" s="149"/>
      <c r="W109" s="149"/>
    </row>
    <row r="110" spans="1:19" ht="23.25">
      <c r="A110" s="4"/>
      <c r="B110" s="4"/>
      <c r="C110" s="4"/>
      <c r="H110" s="148"/>
      <c r="O110" s="148"/>
      <c r="S110" s="148"/>
    </row>
    <row r="111" spans="1:19" ht="23.25">
      <c r="A111" s="4"/>
      <c r="B111" s="4"/>
      <c r="C111" s="4"/>
      <c r="H111" s="148"/>
      <c r="O111" s="148"/>
      <c r="S111" s="148"/>
    </row>
    <row r="112" spans="1:19" ht="23.25">
      <c r="A112" s="4"/>
      <c r="B112" s="4"/>
      <c r="C112" s="4"/>
      <c r="H112" s="148"/>
      <c r="O112" s="148"/>
      <c r="S112" s="148"/>
    </row>
    <row r="113" spans="8:23" s="5" customFormat="1" ht="23.25">
      <c r="H113" s="149"/>
      <c r="O113" s="149"/>
      <c r="S113" s="149"/>
      <c r="W113" s="149"/>
    </row>
    <row r="114" spans="1:19" ht="23.25">
      <c r="A114" s="4"/>
      <c r="B114" s="4"/>
      <c r="C114" s="4"/>
      <c r="H114" s="148"/>
      <c r="O114" s="148"/>
      <c r="S114" s="148"/>
    </row>
    <row r="115" spans="1:19" ht="23.25">
      <c r="A115" s="4"/>
      <c r="B115" s="4"/>
      <c r="C115" s="4"/>
      <c r="H115" s="148"/>
      <c r="O115" s="148"/>
      <c r="S115" s="148"/>
    </row>
    <row r="116" spans="1:19" ht="23.25">
      <c r="A116" s="4"/>
      <c r="B116" s="4"/>
      <c r="C116" s="4"/>
      <c r="H116" s="148"/>
      <c r="O116" s="148"/>
      <c r="S116" s="148"/>
    </row>
    <row r="117" spans="8:23" s="5" customFormat="1" ht="23.25">
      <c r="H117" s="149"/>
      <c r="O117" s="149"/>
      <c r="S117" s="149"/>
      <c r="W117" s="149"/>
    </row>
    <row r="118" spans="1:19" ht="23.25">
      <c r="A118" s="4"/>
      <c r="B118" s="4"/>
      <c r="C118" s="4"/>
      <c r="H118" s="148"/>
      <c r="O118" s="148"/>
      <c r="S118" s="148"/>
    </row>
    <row r="119" spans="1:19" ht="23.25">
      <c r="A119" s="4"/>
      <c r="B119" s="4"/>
      <c r="C119" s="4"/>
      <c r="H119" s="148"/>
      <c r="O119" s="148"/>
      <c r="S119" s="148"/>
    </row>
    <row r="120" spans="1:19" ht="23.25">
      <c r="A120" s="4"/>
      <c r="B120" s="4"/>
      <c r="C120" s="4"/>
      <c r="H120" s="148"/>
      <c r="O120" s="148"/>
      <c r="S120" s="148"/>
    </row>
    <row r="121" spans="8:23" s="5" customFormat="1" ht="23.25">
      <c r="H121" s="149"/>
      <c r="O121" s="149"/>
      <c r="S121" s="149"/>
      <c r="W121" s="149"/>
    </row>
    <row r="122" spans="1:19" ht="23.25" customHeight="1">
      <c r="A122" s="4"/>
      <c r="B122" s="4"/>
      <c r="C122" s="4"/>
      <c r="H122" s="148"/>
      <c r="O122" s="148"/>
      <c r="S122" s="148"/>
    </row>
    <row r="123" spans="1:19" ht="23.25">
      <c r="A123" s="4"/>
      <c r="B123" s="4"/>
      <c r="C123" s="4"/>
      <c r="H123" s="148"/>
      <c r="O123" s="148"/>
      <c r="S123" s="148"/>
    </row>
    <row r="124" spans="1:19" ht="23.25">
      <c r="A124" s="4"/>
      <c r="B124" s="4"/>
      <c r="C124" s="4"/>
      <c r="H124" s="148"/>
      <c r="O124" s="148"/>
      <c r="S124" s="148"/>
    </row>
    <row r="125" spans="8:23" s="5" customFormat="1" ht="23.25">
      <c r="H125" s="149"/>
      <c r="O125" s="149"/>
      <c r="S125" s="149"/>
      <c r="W125" s="149"/>
    </row>
    <row r="126" spans="1:19" ht="23.25">
      <c r="A126" s="4"/>
      <c r="B126" s="4"/>
      <c r="C126" s="4"/>
      <c r="H126" s="148"/>
      <c r="O126" s="148"/>
      <c r="S126" s="148"/>
    </row>
    <row r="127" spans="1:19" ht="23.25">
      <c r="A127" s="4"/>
      <c r="B127" s="4"/>
      <c r="C127" s="4"/>
      <c r="H127" s="148"/>
      <c r="O127" s="148"/>
      <c r="S127" s="148"/>
    </row>
    <row r="128" spans="1:19" ht="23.25">
      <c r="A128" s="4"/>
      <c r="B128" s="4"/>
      <c r="C128" s="4"/>
      <c r="H128" s="148"/>
      <c r="O128" s="148"/>
      <c r="S128" s="148"/>
    </row>
    <row r="129" spans="1:19" ht="23.25">
      <c r="A129" s="4"/>
      <c r="B129" s="4"/>
      <c r="C129" s="4"/>
      <c r="H129" s="148"/>
      <c r="O129" s="148"/>
      <c r="S129" s="148"/>
    </row>
    <row r="130" spans="1:19" ht="23.25">
      <c r="A130" s="4"/>
      <c r="B130" s="4"/>
      <c r="C130" s="4"/>
      <c r="H130" s="148"/>
      <c r="O130" s="148"/>
      <c r="S130" s="148"/>
    </row>
    <row r="131" spans="8:23" s="5" customFormat="1" ht="23.25">
      <c r="H131" s="149"/>
      <c r="O131" s="149"/>
      <c r="S131" s="149"/>
      <c r="W131" s="149"/>
    </row>
    <row r="132" spans="1:19" ht="23.25">
      <c r="A132" s="4"/>
      <c r="B132" s="4"/>
      <c r="C132" s="4"/>
      <c r="H132" s="148"/>
      <c r="O132" s="148"/>
      <c r="S132" s="148"/>
    </row>
    <row r="133" spans="1:19" ht="23.25">
      <c r="A133" s="4"/>
      <c r="B133" s="4"/>
      <c r="C133" s="4"/>
      <c r="H133" s="148"/>
      <c r="O133" s="148"/>
      <c r="S133" s="148"/>
    </row>
    <row r="134" spans="1:19" ht="23.25">
      <c r="A134" s="4"/>
      <c r="B134" s="4"/>
      <c r="C134" s="4"/>
      <c r="H134" s="148"/>
      <c r="O134" s="148"/>
      <c r="S134" s="148"/>
    </row>
    <row r="135" spans="8:23" s="5" customFormat="1" ht="23.25">
      <c r="H135" s="149"/>
      <c r="O135" s="149"/>
      <c r="S135" s="149"/>
      <c r="W135" s="149"/>
    </row>
    <row r="136" spans="1:19" ht="23.25" customHeight="1">
      <c r="A136" s="4"/>
      <c r="B136" s="4"/>
      <c r="C136" s="4"/>
      <c r="H136" s="148"/>
      <c r="O136" s="148"/>
      <c r="S136" s="148"/>
    </row>
    <row r="137" spans="1:19" ht="23.25">
      <c r="A137" s="4"/>
      <c r="B137" s="4"/>
      <c r="C137" s="4"/>
      <c r="H137" s="148"/>
      <c r="O137" s="148"/>
      <c r="S137" s="148"/>
    </row>
    <row r="138" spans="1:19" ht="23.25">
      <c r="A138" s="4"/>
      <c r="B138" s="4"/>
      <c r="C138" s="4"/>
      <c r="H138" s="148"/>
      <c r="O138" s="148"/>
      <c r="S138" s="148"/>
    </row>
    <row r="139" spans="8:23" s="5" customFormat="1" ht="23.25">
      <c r="H139" s="149"/>
      <c r="O139" s="149"/>
      <c r="S139" s="149"/>
      <c r="W139" s="149"/>
    </row>
    <row r="140" spans="1:19" ht="23.25" customHeight="1">
      <c r="A140" s="4"/>
      <c r="B140" s="4"/>
      <c r="C140" s="4"/>
      <c r="H140" s="148"/>
      <c r="O140" s="148"/>
      <c r="S140" s="148"/>
    </row>
    <row r="141" spans="1:19" ht="23.25">
      <c r="A141" s="4"/>
      <c r="B141" s="4"/>
      <c r="C141" s="4"/>
      <c r="H141" s="148"/>
      <c r="O141" s="148"/>
      <c r="S141" s="148"/>
    </row>
    <row r="142" spans="1:19" ht="23.25">
      <c r="A142" s="4"/>
      <c r="B142" s="4"/>
      <c r="C142" s="4"/>
      <c r="H142" s="148"/>
      <c r="O142" s="148"/>
      <c r="S142" s="148"/>
    </row>
    <row r="143" spans="8:23" s="5" customFormat="1" ht="23.25">
      <c r="H143" s="149"/>
      <c r="O143" s="149"/>
      <c r="S143" s="149"/>
      <c r="W143" s="149"/>
    </row>
    <row r="144" spans="1:19" ht="23.25">
      <c r="A144" s="4"/>
      <c r="B144" s="4"/>
      <c r="C144" s="4"/>
      <c r="H144" s="148"/>
      <c r="O144" s="148"/>
      <c r="S144" s="148"/>
    </row>
    <row r="145" spans="1:19" ht="23.25">
      <c r="A145" s="4"/>
      <c r="B145" s="4"/>
      <c r="C145" s="4"/>
      <c r="H145" s="148"/>
      <c r="O145" s="148"/>
      <c r="S145" s="148"/>
    </row>
    <row r="146" spans="1:19" ht="23.25">
      <c r="A146" s="4"/>
      <c r="B146" s="4"/>
      <c r="C146" s="4"/>
      <c r="H146" s="148"/>
      <c r="O146" s="148"/>
      <c r="S146" s="148"/>
    </row>
    <row r="147" spans="8:23" s="5" customFormat="1" ht="23.25">
      <c r="H147" s="149"/>
      <c r="O147" s="149"/>
      <c r="S147" s="149"/>
      <c r="W147" s="149"/>
    </row>
    <row r="148" spans="1:19" ht="23.25">
      <c r="A148" s="4"/>
      <c r="B148" s="4"/>
      <c r="C148" s="4"/>
      <c r="H148" s="148"/>
      <c r="O148" s="148"/>
      <c r="S148" s="148"/>
    </row>
    <row r="149" spans="1:19" ht="23.25">
      <c r="A149" s="4"/>
      <c r="B149" s="4"/>
      <c r="C149" s="4"/>
      <c r="H149" s="148"/>
      <c r="O149" s="148"/>
      <c r="S149" s="148"/>
    </row>
    <row r="150" spans="1:19" ht="23.25">
      <c r="A150" s="4"/>
      <c r="B150" s="4"/>
      <c r="C150" s="4"/>
      <c r="H150" s="148"/>
      <c r="O150" s="148"/>
      <c r="S150" s="148"/>
    </row>
    <row r="151" spans="1:19" ht="23.25">
      <c r="A151" s="4"/>
      <c r="B151" s="4"/>
      <c r="C151" s="4"/>
      <c r="H151" s="148"/>
      <c r="O151" s="148"/>
      <c r="S151" s="148"/>
    </row>
    <row r="152" spans="1:19" ht="23.25">
      <c r="A152" s="4"/>
      <c r="B152" s="4"/>
      <c r="C152" s="4"/>
      <c r="H152" s="148"/>
      <c r="O152" s="148"/>
      <c r="S152" s="148"/>
    </row>
    <row r="153" spans="8:23" s="5" customFormat="1" ht="23.25">
      <c r="H153" s="149"/>
      <c r="O153" s="149"/>
      <c r="S153" s="149"/>
      <c r="W153" s="149"/>
    </row>
    <row r="154" spans="1:19" ht="23.25">
      <c r="A154" s="4"/>
      <c r="B154" s="4"/>
      <c r="C154" s="4"/>
      <c r="H154" s="148"/>
      <c r="O154" s="148"/>
      <c r="S154" s="148"/>
    </row>
    <row r="155" spans="1:19" ht="23.25">
      <c r="A155" s="4"/>
      <c r="B155" s="4"/>
      <c r="C155" s="4"/>
      <c r="H155" s="148"/>
      <c r="O155" s="148"/>
      <c r="S155" s="148"/>
    </row>
    <row r="156" spans="1:19" ht="23.25">
      <c r="A156" s="4"/>
      <c r="B156" s="4"/>
      <c r="C156" s="4"/>
      <c r="H156" s="148"/>
      <c r="O156" s="148"/>
      <c r="S156" s="148"/>
    </row>
    <row r="157" spans="8:23" s="5" customFormat="1" ht="23.25">
      <c r="H157" s="149"/>
      <c r="O157" s="149"/>
      <c r="S157" s="149"/>
      <c r="W157" s="149"/>
    </row>
    <row r="158" spans="1:19" ht="23.25">
      <c r="A158" s="4"/>
      <c r="B158" s="4"/>
      <c r="C158" s="4"/>
      <c r="H158" s="148"/>
      <c r="O158" s="148"/>
      <c r="S158" s="148"/>
    </row>
    <row r="159" spans="1:19" ht="23.25">
      <c r="A159" s="4"/>
      <c r="B159" s="4"/>
      <c r="C159" s="4"/>
      <c r="H159" s="148"/>
      <c r="O159" s="148"/>
      <c r="S159" s="148"/>
    </row>
    <row r="160" spans="1:19" ht="23.25">
      <c r="A160" s="4"/>
      <c r="B160" s="4"/>
      <c r="C160" s="4"/>
      <c r="H160" s="148"/>
      <c r="O160" s="148"/>
      <c r="S160" s="148"/>
    </row>
    <row r="161" spans="8:23" s="5" customFormat="1" ht="23.25">
      <c r="H161" s="149"/>
      <c r="O161" s="149"/>
      <c r="S161" s="149"/>
      <c r="W161" s="149"/>
    </row>
    <row r="162" spans="1:19" ht="23.25">
      <c r="A162" s="4"/>
      <c r="B162" s="4"/>
      <c r="C162" s="4"/>
      <c r="H162" s="148"/>
      <c r="O162" s="148"/>
      <c r="S162" s="148"/>
    </row>
    <row r="163" spans="1:19" ht="23.25">
      <c r="A163" s="4"/>
      <c r="B163" s="4"/>
      <c r="C163" s="4"/>
      <c r="H163" s="148"/>
      <c r="O163" s="148"/>
      <c r="S163" s="148"/>
    </row>
    <row r="164" spans="1:19" ht="23.25">
      <c r="A164" s="4"/>
      <c r="B164" s="4"/>
      <c r="C164" s="4"/>
      <c r="H164" s="148"/>
      <c r="O164" s="148"/>
      <c r="S164" s="148"/>
    </row>
    <row r="165" spans="8:23" s="5" customFormat="1" ht="23.25">
      <c r="H165" s="149"/>
      <c r="O165" s="149"/>
      <c r="S165" s="149"/>
      <c r="W165" s="149"/>
    </row>
    <row r="166" spans="1:19" ht="23.25">
      <c r="A166" s="4"/>
      <c r="B166" s="4"/>
      <c r="C166" s="4"/>
      <c r="H166" s="148"/>
      <c r="O166" s="148"/>
      <c r="S166" s="148"/>
    </row>
    <row r="167" spans="1:19" ht="23.25">
      <c r="A167" s="4"/>
      <c r="B167" s="4"/>
      <c r="C167" s="4"/>
      <c r="H167" s="148"/>
      <c r="O167" s="148"/>
      <c r="S167" s="148"/>
    </row>
    <row r="168" spans="1:19" ht="23.25">
      <c r="A168" s="4"/>
      <c r="B168" s="4"/>
      <c r="C168" s="4"/>
      <c r="H168" s="148"/>
      <c r="O168" s="148"/>
      <c r="S168" s="148"/>
    </row>
    <row r="169" spans="8:23" s="5" customFormat="1" ht="23.25">
      <c r="H169" s="149"/>
      <c r="O169" s="149"/>
      <c r="S169" s="149"/>
      <c r="W169" s="149"/>
    </row>
    <row r="170" spans="1:19" ht="23.25">
      <c r="A170" s="4"/>
      <c r="B170" s="4"/>
      <c r="C170" s="4"/>
      <c r="H170" s="148"/>
      <c r="O170" s="148"/>
      <c r="S170" s="148"/>
    </row>
    <row r="171" spans="1:19" ht="23.25">
      <c r="A171" s="4"/>
      <c r="B171" s="4"/>
      <c r="C171" s="4"/>
      <c r="H171" s="148"/>
      <c r="O171" s="148"/>
      <c r="S171" s="148"/>
    </row>
    <row r="172" spans="1:19" ht="23.25">
      <c r="A172" s="4"/>
      <c r="B172" s="4"/>
      <c r="C172" s="4"/>
      <c r="H172" s="148"/>
      <c r="O172" s="148"/>
      <c r="S172" s="148"/>
    </row>
    <row r="173" spans="1:19" ht="23.25">
      <c r="A173" s="4"/>
      <c r="B173" s="4"/>
      <c r="C173" s="4"/>
      <c r="H173" s="148"/>
      <c r="O173" s="148"/>
      <c r="S173" s="148"/>
    </row>
    <row r="174" spans="1:19" ht="23.25">
      <c r="A174" s="4"/>
      <c r="B174" s="4"/>
      <c r="C174" s="4"/>
      <c r="H174" s="148"/>
      <c r="O174" s="148"/>
      <c r="S174" s="148"/>
    </row>
    <row r="175" spans="8:23" s="5" customFormat="1" ht="23.25">
      <c r="H175" s="149"/>
      <c r="O175" s="149"/>
      <c r="S175" s="149"/>
      <c r="W175" s="149"/>
    </row>
    <row r="176" spans="1:19" ht="23.25">
      <c r="A176" s="4"/>
      <c r="B176" s="4"/>
      <c r="C176" s="4"/>
      <c r="H176" s="148"/>
      <c r="O176" s="148"/>
      <c r="S176" s="148"/>
    </row>
    <row r="177" spans="1:19" ht="23.25">
      <c r="A177" s="4"/>
      <c r="B177" s="4"/>
      <c r="C177" s="4"/>
      <c r="H177" s="148"/>
      <c r="O177" s="148"/>
      <c r="S177" s="148"/>
    </row>
    <row r="178" spans="1:19" ht="23.25">
      <c r="A178" s="4"/>
      <c r="B178" s="4"/>
      <c r="C178" s="4"/>
      <c r="H178" s="148"/>
      <c r="O178" s="148"/>
      <c r="S178" s="148"/>
    </row>
    <row r="179" spans="8:23" s="5" customFormat="1" ht="23.25">
      <c r="H179" s="149"/>
      <c r="O179" s="149"/>
      <c r="S179" s="149"/>
      <c r="W179" s="149"/>
    </row>
    <row r="180" spans="1:19" ht="23.25">
      <c r="A180" s="4"/>
      <c r="B180" s="4"/>
      <c r="C180" s="4"/>
      <c r="H180" s="148"/>
      <c r="O180" s="148"/>
      <c r="S180" s="148"/>
    </row>
    <row r="181" spans="1:19" ht="23.25">
      <c r="A181" s="4"/>
      <c r="B181" s="4"/>
      <c r="C181" s="4"/>
      <c r="H181" s="148"/>
      <c r="O181" s="148"/>
      <c r="S181" s="148"/>
    </row>
    <row r="182" spans="1:19" ht="23.25">
      <c r="A182" s="4"/>
      <c r="B182" s="4"/>
      <c r="C182" s="4"/>
      <c r="H182" s="148"/>
      <c r="O182" s="148"/>
      <c r="S182" s="148"/>
    </row>
    <row r="183" spans="8:23" s="5" customFormat="1" ht="23.25">
      <c r="H183" s="149"/>
      <c r="O183" s="149"/>
      <c r="S183" s="149"/>
      <c r="W183" s="149"/>
    </row>
    <row r="184" spans="1:19" ht="23.25">
      <c r="A184" s="4"/>
      <c r="B184" s="4"/>
      <c r="C184" s="4"/>
      <c r="H184" s="148"/>
      <c r="O184" s="148"/>
      <c r="S184" s="148"/>
    </row>
    <row r="185" spans="1:19" ht="23.25">
      <c r="A185" s="4"/>
      <c r="B185" s="4"/>
      <c r="C185" s="4"/>
      <c r="H185" s="148"/>
      <c r="O185" s="148"/>
      <c r="S185" s="148"/>
    </row>
    <row r="186" spans="1:19" ht="23.25">
      <c r="A186" s="4"/>
      <c r="B186" s="4"/>
      <c r="C186" s="4"/>
      <c r="H186" s="148"/>
      <c r="O186" s="148"/>
      <c r="S186" s="148"/>
    </row>
    <row r="187" spans="8:23" s="5" customFormat="1" ht="23.25">
      <c r="H187" s="149"/>
      <c r="O187" s="149"/>
      <c r="S187" s="149"/>
      <c r="W187" s="149"/>
    </row>
    <row r="188" spans="1:19" ht="23.25" customHeight="1">
      <c r="A188" s="4"/>
      <c r="B188" s="4"/>
      <c r="C188" s="4"/>
      <c r="H188" s="148"/>
      <c r="O188" s="148"/>
      <c r="S188" s="148"/>
    </row>
    <row r="189" spans="1:19" ht="23.25">
      <c r="A189" s="4"/>
      <c r="B189" s="4"/>
      <c r="C189" s="4"/>
      <c r="H189" s="148"/>
      <c r="O189" s="148"/>
      <c r="S189" s="148"/>
    </row>
    <row r="190" spans="1:19" ht="23.25">
      <c r="A190" s="4"/>
      <c r="B190" s="4"/>
      <c r="C190" s="4"/>
      <c r="H190" s="148"/>
      <c r="O190" s="148"/>
      <c r="S190" s="148"/>
    </row>
    <row r="191" spans="8:23" s="5" customFormat="1" ht="23.25">
      <c r="H191" s="149"/>
      <c r="O191" s="149"/>
      <c r="S191" s="149"/>
      <c r="W191" s="149"/>
    </row>
    <row r="192" spans="1:19" ht="23.25">
      <c r="A192" s="4"/>
      <c r="B192" s="4"/>
      <c r="C192" s="4"/>
      <c r="H192" s="148"/>
      <c r="O192" s="148"/>
      <c r="S192" s="148"/>
    </row>
    <row r="193" spans="1:19" ht="23.25">
      <c r="A193" s="4"/>
      <c r="B193" s="4"/>
      <c r="C193" s="4"/>
      <c r="H193" s="148"/>
      <c r="O193" s="148"/>
      <c r="S193" s="148"/>
    </row>
    <row r="194" spans="1:19" ht="23.25">
      <c r="A194" s="4"/>
      <c r="B194" s="4"/>
      <c r="C194" s="4"/>
      <c r="H194" s="148"/>
      <c r="O194" s="148"/>
      <c r="S194" s="148"/>
    </row>
    <row r="195" spans="1:19" ht="23.25">
      <c r="A195" s="4"/>
      <c r="B195" s="4"/>
      <c r="C195" s="4"/>
      <c r="H195" s="148"/>
      <c r="O195" s="148"/>
      <c r="S195" s="148"/>
    </row>
    <row r="196" spans="1:19" ht="23.25">
      <c r="A196" s="4"/>
      <c r="B196" s="4"/>
      <c r="C196" s="4"/>
      <c r="H196" s="148"/>
      <c r="O196" s="148"/>
      <c r="S196" s="148"/>
    </row>
    <row r="197" spans="8:23" s="5" customFormat="1" ht="23.25">
      <c r="H197" s="149"/>
      <c r="O197" s="149"/>
      <c r="S197" s="149"/>
      <c r="W197" s="149"/>
    </row>
    <row r="198" spans="1:19" ht="23.25" customHeight="1">
      <c r="A198" s="4"/>
      <c r="B198" s="4"/>
      <c r="C198" s="4"/>
      <c r="H198" s="148"/>
      <c r="O198" s="148"/>
      <c r="S198" s="148"/>
    </row>
    <row r="199" spans="1:19" ht="23.25">
      <c r="A199" s="4"/>
      <c r="B199" s="4"/>
      <c r="C199" s="4"/>
      <c r="H199" s="148"/>
      <c r="O199" s="148"/>
      <c r="S199" s="148"/>
    </row>
    <row r="200" spans="1:19" ht="23.25">
      <c r="A200" s="4"/>
      <c r="B200" s="4"/>
      <c r="C200" s="4"/>
      <c r="H200" s="148"/>
      <c r="O200" s="148"/>
      <c r="S200" s="148"/>
    </row>
    <row r="201" spans="8:23" s="5" customFormat="1" ht="23.25">
      <c r="H201" s="149"/>
      <c r="O201" s="149"/>
      <c r="S201" s="149"/>
      <c r="W201" s="149"/>
    </row>
    <row r="202" spans="1:19" ht="23.25" customHeight="1">
      <c r="A202" s="4"/>
      <c r="B202" s="4"/>
      <c r="C202" s="4"/>
      <c r="H202" s="148"/>
      <c r="O202" s="148"/>
      <c r="S202" s="148"/>
    </row>
    <row r="203" spans="1:19" ht="23.25">
      <c r="A203" s="4"/>
      <c r="B203" s="4"/>
      <c r="C203" s="4"/>
      <c r="H203" s="148"/>
      <c r="O203" s="148"/>
      <c r="S203" s="148"/>
    </row>
    <row r="204" spans="1:19" ht="23.25">
      <c r="A204" s="4"/>
      <c r="B204" s="4"/>
      <c r="C204" s="4"/>
      <c r="H204" s="148"/>
      <c r="O204" s="148"/>
      <c r="S204" s="148"/>
    </row>
    <row r="205" spans="8:23" s="5" customFormat="1" ht="23.25">
      <c r="H205" s="149"/>
      <c r="O205" s="149"/>
      <c r="S205" s="149"/>
      <c r="W205" s="149"/>
    </row>
    <row r="206" spans="1:19" ht="23.25" customHeight="1">
      <c r="A206" s="4"/>
      <c r="B206" s="4"/>
      <c r="C206" s="4"/>
      <c r="H206" s="148"/>
      <c r="O206" s="148"/>
      <c r="S206" s="148"/>
    </row>
    <row r="207" spans="1:19" ht="23.25">
      <c r="A207" s="4"/>
      <c r="B207" s="4"/>
      <c r="C207" s="4"/>
      <c r="H207" s="148"/>
      <c r="O207" s="148"/>
      <c r="S207" s="148"/>
    </row>
    <row r="208" spans="1:19" ht="23.25">
      <c r="A208" s="4"/>
      <c r="B208" s="4"/>
      <c r="C208" s="4"/>
      <c r="H208" s="148"/>
      <c r="O208" s="148"/>
      <c r="S208" s="148"/>
    </row>
    <row r="209" spans="8:23" s="5" customFormat="1" ht="23.25">
      <c r="H209" s="149"/>
      <c r="O209" s="149"/>
      <c r="S209" s="149"/>
      <c r="W209" s="149"/>
    </row>
    <row r="210" spans="1:19" ht="23.25" customHeight="1">
      <c r="A210" s="4"/>
      <c r="B210" s="4"/>
      <c r="C210" s="4"/>
      <c r="H210" s="148"/>
      <c r="O210" s="148"/>
      <c r="S210" s="148"/>
    </row>
    <row r="211" spans="1:19" ht="23.25">
      <c r="A211" s="4"/>
      <c r="B211" s="4"/>
      <c r="C211" s="4"/>
      <c r="H211" s="148"/>
      <c r="O211" s="148"/>
      <c r="S211" s="148"/>
    </row>
    <row r="212" spans="1:19" ht="23.25">
      <c r="A212" s="4"/>
      <c r="B212" s="4"/>
      <c r="C212" s="4"/>
      <c r="H212" s="148"/>
      <c r="O212" s="148"/>
      <c r="S212" s="148"/>
    </row>
    <row r="213" spans="8:23" s="5" customFormat="1" ht="23.25">
      <c r="H213" s="149"/>
      <c r="O213" s="149"/>
      <c r="S213" s="149"/>
      <c r="W213" s="149"/>
    </row>
    <row r="214" spans="1:19" ht="23.25">
      <c r="A214" s="4"/>
      <c r="B214" s="4"/>
      <c r="C214" s="4"/>
      <c r="H214" s="148"/>
      <c r="O214" s="148"/>
      <c r="S214" s="148"/>
    </row>
    <row r="215" spans="1:19" ht="23.25">
      <c r="A215" s="4"/>
      <c r="B215" s="4"/>
      <c r="C215" s="4"/>
      <c r="H215" s="148"/>
      <c r="O215" s="148"/>
      <c r="S215" s="148"/>
    </row>
    <row r="216" spans="1:19" ht="23.25" customHeight="1">
      <c r="A216" s="4"/>
      <c r="B216" s="4"/>
      <c r="C216" s="4"/>
      <c r="H216" s="148"/>
      <c r="O216" s="148"/>
      <c r="S216" s="148"/>
    </row>
    <row r="217" spans="1:19" ht="23.25">
      <c r="A217" s="4"/>
      <c r="B217" s="4"/>
      <c r="C217" s="4"/>
      <c r="H217" s="148"/>
      <c r="O217" s="148"/>
      <c r="S217" s="148"/>
    </row>
    <row r="218" spans="1:19" ht="23.25">
      <c r="A218" s="4"/>
      <c r="B218" s="4"/>
      <c r="C218" s="4"/>
      <c r="H218" s="148"/>
      <c r="O218" s="148"/>
      <c r="S218" s="148"/>
    </row>
    <row r="219" spans="8:23" s="5" customFormat="1" ht="23.25">
      <c r="H219" s="149"/>
      <c r="O219" s="149"/>
      <c r="S219" s="149"/>
      <c r="W219" s="149"/>
    </row>
    <row r="220" spans="1:19" ht="23.25" customHeight="1">
      <c r="A220" s="4"/>
      <c r="B220" s="4"/>
      <c r="C220" s="4"/>
      <c r="H220" s="148"/>
      <c r="O220" s="148"/>
      <c r="S220" s="148"/>
    </row>
    <row r="221" spans="1:19" ht="23.25">
      <c r="A221" s="4"/>
      <c r="B221" s="4"/>
      <c r="C221" s="4"/>
      <c r="H221" s="148"/>
      <c r="O221" s="148"/>
      <c r="S221" s="148"/>
    </row>
    <row r="222" spans="1:19" ht="23.25">
      <c r="A222" s="4"/>
      <c r="B222" s="4"/>
      <c r="C222" s="4"/>
      <c r="H222" s="148"/>
      <c r="O222" s="148"/>
      <c r="S222" s="148"/>
    </row>
    <row r="223" spans="8:23" s="5" customFormat="1" ht="23.25">
      <c r="H223" s="149"/>
      <c r="O223" s="149"/>
      <c r="S223" s="149"/>
      <c r="W223" s="149"/>
    </row>
    <row r="224" spans="1:19" ht="23.25" customHeight="1">
      <c r="A224" s="4"/>
      <c r="B224" s="4"/>
      <c r="C224" s="4"/>
      <c r="H224" s="148"/>
      <c r="O224" s="148"/>
      <c r="S224" s="148"/>
    </row>
    <row r="225" spans="1:19" ht="23.25">
      <c r="A225" s="4"/>
      <c r="B225" s="4"/>
      <c r="C225" s="4"/>
      <c r="H225" s="148"/>
      <c r="O225" s="148"/>
      <c r="S225" s="148"/>
    </row>
    <row r="226" spans="1:19" ht="23.25">
      <c r="A226" s="4"/>
      <c r="B226" s="4"/>
      <c r="C226" s="4"/>
      <c r="H226" s="148"/>
      <c r="O226" s="148"/>
      <c r="S226" s="148"/>
    </row>
    <row r="227" spans="8:23" s="5" customFormat="1" ht="23.25">
      <c r="H227" s="149"/>
      <c r="O227" s="149"/>
      <c r="S227" s="149"/>
      <c r="W227" s="149"/>
    </row>
    <row r="228" spans="1:19" ht="23.25" customHeight="1">
      <c r="A228" s="4"/>
      <c r="B228" s="4"/>
      <c r="C228" s="4"/>
      <c r="H228" s="148"/>
      <c r="O228" s="148"/>
      <c r="S228" s="148"/>
    </row>
    <row r="229" spans="1:19" ht="23.25">
      <c r="A229" s="4"/>
      <c r="B229" s="4"/>
      <c r="C229" s="4"/>
      <c r="H229" s="148"/>
      <c r="O229" s="148"/>
      <c r="S229" s="148"/>
    </row>
    <row r="230" spans="1:19" ht="23.25">
      <c r="A230" s="4"/>
      <c r="B230" s="4"/>
      <c r="C230" s="4"/>
      <c r="H230" s="148"/>
      <c r="O230" s="148"/>
      <c r="S230" s="148"/>
    </row>
    <row r="231" spans="8:23" s="5" customFormat="1" ht="23.25">
      <c r="H231" s="149"/>
      <c r="O231" s="149"/>
      <c r="S231" s="149"/>
      <c r="W231" s="149"/>
    </row>
    <row r="232" spans="1:19" ht="23.25" customHeight="1">
      <c r="A232" s="4"/>
      <c r="B232" s="4"/>
      <c r="C232" s="4"/>
      <c r="H232" s="148"/>
      <c r="O232" s="148"/>
      <c r="S232" s="148"/>
    </row>
    <row r="233" spans="1:19" ht="23.25">
      <c r="A233" s="4"/>
      <c r="B233" s="4"/>
      <c r="C233" s="4"/>
      <c r="H233" s="148"/>
      <c r="O233" s="148"/>
      <c r="S233" s="148"/>
    </row>
    <row r="234" spans="1:19" ht="23.25">
      <c r="A234" s="4"/>
      <c r="B234" s="4"/>
      <c r="C234" s="4"/>
      <c r="H234" s="148"/>
      <c r="O234" s="148"/>
      <c r="S234" s="148"/>
    </row>
    <row r="235" spans="8:23" s="5" customFormat="1" ht="23.25">
      <c r="H235" s="149"/>
      <c r="O235" s="149"/>
      <c r="S235" s="149"/>
      <c r="W235" s="149"/>
    </row>
    <row r="236" spans="1:19" ht="23.25">
      <c r="A236" s="4"/>
      <c r="B236" s="4"/>
      <c r="C236" s="4"/>
      <c r="H236" s="148"/>
      <c r="O236" s="148"/>
      <c r="S236" s="148"/>
    </row>
    <row r="237" spans="1:19" ht="23.25">
      <c r="A237" s="4"/>
      <c r="B237" s="4"/>
      <c r="C237" s="4"/>
      <c r="H237" s="148"/>
      <c r="O237" s="148"/>
      <c r="S237" s="148"/>
    </row>
    <row r="238" spans="1:19" ht="23.25" customHeight="1">
      <c r="A238" s="4"/>
      <c r="B238" s="4"/>
      <c r="C238" s="4"/>
      <c r="H238" s="148"/>
      <c r="O238" s="148"/>
      <c r="S238" s="148"/>
    </row>
    <row r="239" spans="1:19" ht="23.25">
      <c r="A239" s="4"/>
      <c r="B239" s="4"/>
      <c r="C239" s="4"/>
      <c r="H239" s="148"/>
      <c r="O239" s="148"/>
      <c r="S239" s="148"/>
    </row>
    <row r="240" spans="1:19" ht="23.25">
      <c r="A240" s="4"/>
      <c r="B240" s="4"/>
      <c r="C240" s="4"/>
      <c r="H240" s="148"/>
      <c r="O240" s="148"/>
      <c r="S240" s="148"/>
    </row>
    <row r="241" spans="8:23" s="5" customFormat="1" ht="23.25">
      <c r="H241" s="149"/>
      <c r="O241" s="149"/>
      <c r="S241" s="149"/>
      <c r="W241" s="149"/>
    </row>
    <row r="242" spans="1:19" ht="23.25" customHeight="1">
      <c r="A242" s="4"/>
      <c r="B242" s="4"/>
      <c r="C242" s="4"/>
      <c r="H242" s="148"/>
      <c r="O242" s="148"/>
      <c r="S242" s="148"/>
    </row>
    <row r="243" spans="1:19" ht="23.25">
      <c r="A243" s="4"/>
      <c r="B243" s="4"/>
      <c r="C243" s="4"/>
      <c r="H243" s="148"/>
      <c r="O243" s="148"/>
      <c r="S243" s="148"/>
    </row>
    <row r="244" spans="1:19" ht="23.25">
      <c r="A244" s="4"/>
      <c r="B244" s="4"/>
      <c r="C244" s="4"/>
      <c r="H244" s="148"/>
      <c r="O244" s="148"/>
      <c r="S244" s="148"/>
    </row>
    <row r="245" spans="8:23" s="5" customFormat="1" ht="23.25">
      <c r="H245" s="149"/>
      <c r="O245" s="149"/>
      <c r="S245" s="149"/>
      <c r="W245" s="149"/>
    </row>
    <row r="246" spans="1:19" ht="23.25">
      <c r="A246" s="4"/>
      <c r="B246" s="4"/>
      <c r="C246" s="4"/>
      <c r="H246" s="148"/>
      <c r="O246" s="148"/>
      <c r="S246" s="148"/>
    </row>
    <row r="247" spans="1:19" ht="23.25">
      <c r="A247" s="4"/>
      <c r="B247" s="4"/>
      <c r="C247" s="4"/>
      <c r="H247" s="148"/>
      <c r="O247" s="148"/>
      <c r="S247" s="148"/>
    </row>
    <row r="248" spans="1:19" ht="23.25">
      <c r="A248" s="4"/>
      <c r="B248" s="4"/>
      <c r="C248" s="4"/>
      <c r="H248" s="148"/>
      <c r="O248" s="148"/>
      <c r="S248" s="148"/>
    </row>
    <row r="249" spans="8:23" s="5" customFormat="1" ht="23.25">
      <c r="H249" s="149"/>
      <c r="O249" s="149"/>
      <c r="S249" s="149"/>
      <c r="W249" s="149"/>
    </row>
    <row r="250" spans="1:19" ht="23.25">
      <c r="A250" s="4"/>
      <c r="B250" s="4"/>
      <c r="C250" s="4"/>
      <c r="H250" s="148"/>
      <c r="O250" s="148"/>
      <c r="S250" s="148"/>
    </row>
    <row r="251" spans="1:19" ht="23.25">
      <c r="A251" s="4"/>
      <c r="B251" s="4"/>
      <c r="C251" s="4"/>
      <c r="H251" s="148"/>
      <c r="O251" s="148"/>
      <c r="S251" s="148"/>
    </row>
    <row r="252" spans="1:19" ht="23.25">
      <c r="A252" s="4"/>
      <c r="B252" s="4"/>
      <c r="C252" s="4"/>
      <c r="H252" s="148"/>
      <c r="O252" s="148"/>
      <c r="S252" s="148"/>
    </row>
    <row r="253" spans="8:23" s="5" customFormat="1" ht="23.25">
      <c r="H253" s="149"/>
      <c r="O253" s="149"/>
      <c r="S253" s="149"/>
      <c r="W253" s="149"/>
    </row>
    <row r="254" spans="1:19" ht="23.25">
      <c r="A254" s="4"/>
      <c r="B254" s="4"/>
      <c r="C254" s="4"/>
      <c r="H254" s="148"/>
      <c r="O254" s="148"/>
      <c r="S254" s="148"/>
    </row>
    <row r="255" spans="1:19" ht="23.25">
      <c r="A255" s="4"/>
      <c r="B255" s="4"/>
      <c r="C255" s="4"/>
      <c r="H255" s="148"/>
      <c r="O255" s="148"/>
      <c r="S255" s="148"/>
    </row>
    <row r="256" spans="1:19" ht="23.25">
      <c r="A256" s="4"/>
      <c r="B256" s="4"/>
      <c r="C256" s="4"/>
      <c r="H256" s="148"/>
      <c r="O256" s="148"/>
      <c r="S256" s="148"/>
    </row>
    <row r="257" spans="8:23" s="5" customFormat="1" ht="23.25">
      <c r="H257" s="149"/>
      <c r="O257" s="149"/>
      <c r="S257" s="149"/>
      <c r="W257" s="149"/>
    </row>
    <row r="258" spans="1:19" ht="23.25">
      <c r="A258" s="4"/>
      <c r="B258" s="4"/>
      <c r="C258" s="4"/>
      <c r="H258" s="148"/>
      <c r="O258" s="148"/>
      <c r="S258" s="148"/>
    </row>
    <row r="259" spans="1:19" ht="23.25">
      <c r="A259" s="4"/>
      <c r="B259" s="4"/>
      <c r="C259" s="4"/>
      <c r="H259" s="148"/>
      <c r="O259" s="148"/>
      <c r="S259" s="148"/>
    </row>
    <row r="260" spans="1:19" ht="23.25">
      <c r="A260" s="4"/>
      <c r="B260" s="4"/>
      <c r="C260" s="4"/>
      <c r="H260" s="148"/>
      <c r="O260" s="148"/>
      <c r="S260" s="148"/>
    </row>
    <row r="261" spans="1:19" ht="23.25">
      <c r="A261" s="4"/>
      <c r="B261" s="4"/>
      <c r="C261" s="4"/>
      <c r="H261" s="148"/>
      <c r="O261" s="148"/>
      <c r="S261" s="148"/>
    </row>
    <row r="262" spans="1:19" ht="23.25">
      <c r="A262" s="4"/>
      <c r="B262" s="4"/>
      <c r="C262" s="4"/>
      <c r="H262" s="148"/>
      <c r="O262" s="148"/>
      <c r="S262" s="148"/>
    </row>
    <row r="263" spans="8:23" s="5" customFormat="1" ht="23.25">
      <c r="H263" s="149"/>
      <c r="O263" s="149"/>
      <c r="S263" s="149"/>
      <c r="W263" s="149"/>
    </row>
    <row r="264" spans="1:19" ht="23.25" customHeight="1">
      <c r="A264" s="4"/>
      <c r="B264" s="4"/>
      <c r="C264" s="4"/>
      <c r="H264" s="148"/>
      <c r="O264" s="148"/>
      <c r="S264" s="148"/>
    </row>
    <row r="265" spans="1:19" ht="23.25">
      <c r="A265" s="4"/>
      <c r="B265" s="4"/>
      <c r="C265" s="4"/>
      <c r="H265" s="148"/>
      <c r="O265" s="148"/>
      <c r="S265" s="148"/>
    </row>
    <row r="266" spans="1:19" ht="23.25">
      <c r="A266" s="4"/>
      <c r="B266" s="4"/>
      <c r="C266" s="4"/>
      <c r="H266" s="148"/>
      <c r="O266" s="148"/>
      <c r="S266" s="148"/>
    </row>
    <row r="267" spans="8:23" s="5" customFormat="1" ht="23.25">
      <c r="H267" s="149"/>
      <c r="O267" s="149"/>
      <c r="S267" s="149"/>
      <c r="W267" s="149"/>
    </row>
    <row r="268" spans="1:19" ht="23.25">
      <c r="A268" s="4"/>
      <c r="B268" s="4"/>
      <c r="C268" s="4"/>
      <c r="H268" s="148"/>
      <c r="O268" s="148"/>
      <c r="S268" s="148"/>
    </row>
    <row r="269" spans="1:19" ht="23.25">
      <c r="A269" s="4"/>
      <c r="B269" s="4"/>
      <c r="C269" s="4"/>
      <c r="H269" s="148"/>
      <c r="O269" s="148"/>
      <c r="S269" s="148"/>
    </row>
    <row r="270" spans="1:19" ht="23.25">
      <c r="A270" s="4"/>
      <c r="B270" s="4"/>
      <c r="C270" s="4"/>
      <c r="H270" s="148"/>
      <c r="O270" s="148"/>
      <c r="S270" s="148"/>
    </row>
    <row r="271" spans="8:23" s="5" customFormat="1" ht="23.25">
      <c r="H271" s="149"/>
      <c r="O271" s="149"/>
      <c r="S271" s="149"/>
      <c r="W271" s="149"/>
    </row>
    <row r="272" spans="1:19" ht="23.25">
      <c r="A272" s="4"/>
      <c r="B272" s="4"/>
      <c r="C272" s="4"/>
      <c r="H272" s="148"/>
      <c r="O272" s="148"/>
      <c r="S272" s="148"/>
    </row>
    <row r="273" spans="1:19" ht="23.25">
      <c r="A273" s="4"/>
      <c r="B273" s="4"/>
      <c r="C273" s="4"/>
      <c r="H273" s="148"/>
      <c r="O273" s="148"/>
      <c r="S273" s="148"/>
    </row>
    <row r="274" spans="1:19" ht="23.25">
      <c r="A274" s="4"/>
      <c r="B274" s="4"/>
      <c r="C274" s="4"/>
      <c r="H274" s="148"/>
      <c r="O274" s="148"/>
      <c r="S274" s="148"/>
    </row>
    <row r="275" spans="8:23" s="5" customFormat="1" ht="23.25">
      <c r="H275" s="149"/>
      <c r="O275" s="149"/>
      <c r="S275" s="149"/>
      <c r="W275" s="149"/>
    </row>
    <row r="276" spans="1:19" ht="23.25">
      <c r="A276" s="4"/>
      <c r="B276" s="4"/>
      <c r="C276" s="4"/>
      <c r="H276" s="148"/>
      <c r="O276" s="148"/>
      <c r="S276" s="148"/>
    </row>
    <row r="277" spans="1:19" ht="23.25">
      <c r="A277" s="4"/>
      <c r="B277" s="4"/>
      <c r="C277" s="4"/>
      <c r="H277" s="148"/>
      <c r="O277" s="148"/>
      <c r="S277" s="148"/>
    </row>
    <row r="278" spans="1:19" ht="23.25">
      <c r="A278" s="4"/>
      <c r="B278" s="4"/>
      <c r="C278" s="4"/>
      <c r="H278" s="148"/>
      <c r="O278" s="148"/>
      <c r="S278" s="148"/>
    </row>
    <row r="279" spans="8:23" s="5" customFormat="1" ht="23.25">
      <c r="H279" s="149"/>
      <c r="O279" s="149"/>
      <c r="S279" s="149"/>
      <c r="W279" s="149"/>
    </row>
    <row r="280" spans="1:19" ht="23.25">
      <c r="A280" s="4"/>
      <c r="B280" s="4"/>
      <c r="C280" s="4"/>
      <c r="H280" s="148"/>
      <c r="O280" s="148"/>
      <c r="S280" s="148"/>
    </row>
    <row r="281" spans="1:19" ht="23.25">
      <c r="A281" s="4"/>
      <c r="B281" s="4"/>
      <c r="C281" s="4"/>
      <c r="H281" s="148"/>
      <c r="O281" s="148"/>
      <c r="S281" s="148"/>
    </row>
    <row r="282" spans="1:19" ht="23.25" customHeight="1">
      <c r="A282" s="4"/>
      <c r="B282" s="4"/>
      <c r="C282" s="4"/>
      <c r="H282" s="148"/>
      <c r="O282" s="148"/>
      <c r="S282" s="148"/>
    </row>
    <row r="283" spans="1:19" ht="23.25">
      <c r="A283" s="4"/>
      <c r="B283" s="4"/>
      <c r="C283" s="4"/>
      <c r="H283" s="148"/>
      <c r="O283" s="148"/>
      <c r="S283" s="148"/>
    </row>
    <row r="284" spans="1:19" ht="23.25">
      <c r="A284" s="4"/>
      <c r="B284" s="4"/>
      <c r="C284" s="4"/>
      <c r="H284" s="148"/>
      <c r="O284" s="148"/>
      <c r="S284" s="148"/>
    </row>
    <row r="285" spans="8:23" s="5" customFormat="1" ht="23.25">
      <c r="H285" s="149"/>
      <c r="O285" s="149"/>
      <c r="S285" s="149"/>
      <c r="W285" s="149"/>
    </row>
    <row r="286" spans="1:19" ht="23.25" customHeight="1">
      <c r="A286" s="4"/>
      <c r="B286" s="4"/>
      <c r="C286" s="4"/>
      <c r="H286" s="148"/>
      <c r="O286" s="148"/>
      <c r="S286" s="148"/>
    </row>
    <row r="287" spans="1:19" ht="23.25">
      <c r="A287" s="4"/>
      <c r="B287" s="4"/>
      <c r="C287" s="4"/>
      <c r="H287" s="148"/>
      <c r="O287" s="148"/>
      <c r="S287" s="148"/>
    </row>
    <row r="288" spans="1:19" ht="23.25">
      <c r="A288" s="4"/>
      <c r="B288" s="4"/>
      <c r="C288" s="4"/>
      <c r="H288" s="148"/>
      <c r="O288" s="148"/>
      <c r="S288" s="148"/>
    </row>
    <row r="289" spans="8:23" s="5" customFormat="1" ht="23.25">
      <c r="H289" s="149"/>
      <c r="O289" s="149"/>
      <c r="S289" s="149"/>
      <c r="W289" s="149"/>
    </row>
    <row r="290" spans="1:19" ht="23.25" customHeight="1">
      <c r="A290" s="4"/>
      <c r="B290" s="4"/>
      <c r="C290" s="4"/>
      <c r="H290" s="148"/>
      <c r="O290" s="148"/>
      <c r="S290" s="148"/>
    </row>
    <row r="291" spans="1:19" ht="23.25">
      <c r="A291" s="4"/>
      <c r="B291" s="4"/>
      <c r="C291" s="4"/>
      <c r="H291" s="148"/>
      <c r="O291" s="148"/>
      <c r="S291" s="148"/>
    </row>
    <row r="292" spans="1:19" ht="23.25">
      <c r="A292" s="4"/>
      <c r="B292" s="4"/>
      <c r="C292" s="4"/>
      <c r="H292" s="148"/>
      <c r="O292" s="148"/>
      <c r="S292" s="148"/>
    </row>
    <row r="293" spans="8:23" s="5" customFormat="1" ht="23.25">
      <c r="H293" s="149"/>
      <c r="O293" s="149"/>
      <c r="S293" s="149"/>
      <c r="W293" s="149"/>
    </row>
    <row r="294" spans="1:19" ht="24" customHeight="1">
      <c r="A294" s="4"/>
      <c r="B294" s="4"/>
      <c r="C294" s="4"/>
      <c r="H294" s="148"/>
      <c r="O294" s="148"/>
      <c r="S294" s="148"/>
    </row>
    <row r="295" spans="1:19" ht="23.25">
      <c r="A295" s="4"/>
      <c r="B295" s="4"/>
      <c r="C295" s="4"/>
      <c r="H295" s="148"/>
      <c r="O295" s="148"/>
      <c r="S295" s="148"/>
    </row>
    <row r="296" spans="1:19" ht="23.25">
      <c r="A296" s="4"/>
      <c r="B296" s="4"/>
      <c r="C296" s="4"/>
      <c r="H296" s="148"/>
      <c r="O296" s="148"/>
      <c r="S296" s="148"/>
    </row>
    <row r="297" spans="8:23" s="5" customFormat="1" ht="23.25">
      <c r="H297" s="149"/>
      <c r="O297" s="149"/>
      <c r="S297" s="149"/>
      <c r="W297" s="149"/>
    </row>
    <row r="298" spans="1:19" ht="23.25">
      <c r="A298" s="4"/>
      <c r="B298" s="4"/>
      <c r="C298" s="4"/>
      <c r="H298" s="148"/>
      <c r="O298" s="148"/>
      <c r="S298" s="148"/>
    </row>
    <row r="299" spans="1:19" ht="23.25">
      <c r="A299" s="4"/>
      <c r="B299" s="4"/>
      <c r="C299" s="4"/>
      <c r="H299" s="148"/>
      <c r="O299" s="148"/>
      <c r="S299" s="148"/>
    </row>
    <row r="300" spans="1:19" ht="23.25">
      <c r="A300" s="4"/>
      <c r="B300" s="4"/>
      <c r="C300" s="4"/>
      <c r="H300" s="148"/>
      <c r="O300" s="148"/>
      <c r="S300" s="148"/>
    </row>
    <row r="301" spans="8:23" s="5" customFormat="1" ht="23.25">
      <c r="H301" s="149"/>
      <c r="O301" s="149"/>
      <c r="S301" s="149"/>
      <c r="W301" s="149"/>
    </row>
    <row r="302" spans="1:19" ht="23.25">
      <c r="A302" s="4"/>
      <c r="B302" s="4"/>
      <c r="C302" s="4"/>
      <c r="H302" s="148"/>
      <c r="O302" s="148"/>
      <c r="S302" s="148"/>
    </row>
    <row r="303" spans="1:19" ht="23.25">
      <c r="A303" s="4"/>
      <c r="B303" s="4"/>
      <c r="C303" s="4"/>
      <c r="H303" s="148"/>
      <c r="O303" s="148"/>
      <c r="S303" s="148"/>
    </row>
    <row r="304" spans="1:19" ht="23.25">
      <c r="A304" s="4"/>
      <c r="B304" s="4"/>
      <c r="C304" s="4"/>
      <c r="H304" s="148"/>
      <c r="O304" s="148"/>
      <c r="S304" s="148"/>
    </row>
    <row r="305" spans="1:19" ht="23.25">
      <c r="A305" s="4"/>
      <c r="B305" s="4"/>
      <c r="C305" s="4"/>
      <c r="H305" s="148"/>
      <c r="O305" s="148"/>
      <c r="S305" s="148"/>
    </row>
    <row r="306" spans="1:19" ht="23.25">
      <c r="A306" s="4"/>
      <c r="B306" s="4"/>
      <c r="C306" s="4"/>
      <c r="H306" s="148"/>
      <c r="O306" s="148"/>
      <c r="S306" s="148"/>
    </row>
    <row r="307" spans="8:23" s="5" customFormat="1" ht="23.25">
      <c r="H307" s="149"/>
      <c r="O307" s="149"/>
      <c r="S307" s="149"/>
      <c r="W307" s="149"/>
    </row>
    <row r="308" spans="1:19" ht="23.25" customHeight="1">
      <c r="A308" s="4"/>
      <c r="B308" s="4"/>
      <c r="C308" s="4"/>
      <c r="H308" s="148"/>
      <c r="O308" s="148"/>
      <c r="S308" s="148"/>
    </row>
    <row r="309" spans="1:19" ht="23.25">
      <c r="A309" s="4"/>
      <c r="B309" s="4"/>
      <c r="C309" s="4"/>
      <c r="H309" s="148"/>
      <c r="O309" s="148"/>
      <c r="S309" s="148"/>
    </row>
    <row r="310" spans="1:19" ht="23.25">
      <c r="A310" s="4"/>
      <c r="B310" s="4"/>
      <c r="C310" s="4"/>
      <c r="H310" s="148"/>
      <c r="O310" s="148"/>
      <c r="S310" s="148"/>
    </row>
    <row r="311" spans="8:23" s="5" customFormat="1" ht="23.25">
      <c r="H311" s="149"/>
      <c r="O311" s="149"/>
      <c r="S311" s="149"/>
      <c r="W311" s="149"/>
    </row>
    <row r="312" spans="1:19" ht="23.25">
      <c r="A312" s="4"/>
      <c r="B312" s="4"/>
      <c r="C312" s="4"/>
      <c r="H312" s="148"/>
      <c r="O312" s="148"/>
      <c r="S312" s="148"/>
    </row>
    <row r="313" spans="1:19" ht="23.25">
      <c r="A313" s="4"/>
      <c r="B313" s="4"/>
      <c r="C313" s="4"/>
      <c r="H313" s="148"/>
      <c r="O313" s="148"/>
      <c r="S313" s="148"/>
    </row>
    <row r="314" spans="1:19" ht="23.25">
      <c r="A314" s="4"/>
      <c r="B314" s="4"/>
      <c r="C314" s="4"/>
      <c r="H314" s="148"/>
      <c r="O314" s="148"/>
      <c r="S314" s="148"/>
    </row>
    <row r="315" spans="1:19" ht="23.25">
      <c r="A315" s="4"/>
      <c r="B315" s="4"/>
      <c r="C315" s="4"/>
      <c r="H315" s="148"/>
      <c r="O315" s="148"/>
      <c r="S315" s="148"/>
    </row>
    <row r="316" spans="1:24" ht="23.25">
      <c r="A316" s="131"/>
      <c r="B316" s="132"/>
      <c r="C316" s="133"/>
      <c r="D316" s="134"/>
      <c r="E316" s="134"/>
      <c r="F316" s="134"/>
      <c r="G316" s="134"/>
      <c r="H316" s="150"/>
      <c r="I316" s="135"/>
      <c r="J316" s="134"/>
      <c r="K316" s="134"/>
      <c r="L316" s="134"/>
      <c r="M316" s="134"/>
      <c r="N316" s="134"/>
      <c r="O316" s="155"/>
      <c r="P316" s="134"/>
      <c r="Q316" s="134"/>
      <c r="R316" s="134"/>
      <c r="S316" s="150"/>
      <c r="T316" s="134"/>
      <c r="U316" s="134"/>
      <c r="V316" s="134"/>
      <c r="W316" s="160"/>
      <c r="X316" s="134"/>
    </row>
    <row r="317" spans="1:24" ht="23.25">
      <c r="A317" s="131"/>
      <c r="B317" s="132"/>
      <c r="C317" s="133"/>
      <c r="D317" s="134"/>
      <c r="E317" s="134"/>
      <c r="F317" s="134"/>
      <c r="G317" s="134"/>
      <c r="H317" s="150"/>
      <c r="I317" s="135"/>
      <c r="J317" s="134"/>
      <c r="K317" s="134"/>
      <c r="L317" s="134"/>
      <c r="M317" s="134"/>
      <c r="N317" s="134"/>
      <c r="O317" s="155"/>
      <c r="P317" s="134"/>
      <c r="Q317" s="134"/>
      <c r="R317" s="134"/>
      <c r="S317" s="150"/>
      <c r="T317" s="134"/>
      <c r="U317" s="134"/>
      <c r="V317" s="134"/>
      <c r="W317" s="160"/>
      <c r="X317" s="134"/>
    </row>
    <row r="318" spans="1:24" ht="23.25">
      <c r="A318" s="131"/>
      <c r="B318" s="132"/>
      <c r="C318" s="133"/>
      <c r="D318" s="134"/>
      <c r="E318" s="134"/>
      <c r="F318" s="134"/>
      <c r="G318" s="134"/>
      <c r="H318" s="150"/>
      <c r="I318" s="135"/>
      <c r="J318" s="134"/>
      <c r="K318" s="134"/>
      <c r="L318" s="134"/>
      <c r="M318" s="134"/>
      <c r="N318" s="134"/>
      <c r="O318" s="155"/>
      <c r="P318" s="134"/>
      <c r="Q318" s="134"/>
      <c r="R318" s="134"/>
      <c r="S318" s="150"/>
      <c r="T318" s="134"/>
      <c r="U318" s="134"/>
      <c r="V318" s="134"/>
      <c r="W318" s="160"/>
      <c r="X318" s="134"/>
    </row>
    <row r="319" spans="1:24" ht="23.25">
      <c r="A319" s="131"/>
      <c r="B319" s="132"/>
      <c r="C319" s="133"/>
      <c r="D319" s="134"/>
      <c r="E319" s="6"/>
      <c r="F319" s="6"/>
      <c r="G319" s="6"/>
      <c r="H319" s="150"/>
      <c r="I319" s="6"/>
      <c r="J319" s="6"/>
      <c r="K319" s="6"/>
      <c r="L319" s="6"/>
      <c r="M319" s="6"/>
      <c r="N319" s="6"/>
      <c r="O319" s="150"/>
      <c r="P319" s="6"/>
      <c r="Q319" s="6"/>
      <c r="R319" s="6"/>
      <c r="S319" s="150"/>
      <c r="T319" s="6"/>
      <c r="U319" s="6"/>
      <c r="V319" s="6"/>
      <c r="W319" s="150"/>
      <c r="X319" s="6"/>
    </row>
    <row r="320" spans="1:24" ht="23.25">
      <c r="A320" s="131"/>
      <c r="B320" s="132"/>
      <c r="C320" s="133"/>
      <c r="D320" s="134"/>
      <c r="E320" s="134"/>
      <c r="F320" s="134"/>
      <c r="G320" s="134"/>
      <c r="H320" s="150"/>
      <c r="I320" s="135"/>
      <c r="J320" s="134"/>
      <c r="K320" s="134"/>
      <c r="L320" s="134"/>
      <c r="M320" s="134"/>
      <c r="N320" s="134"/>
      <c r="O320" s="155"/>
      <c r="P320" s="134"/>
      <c r="Q320" s="134"/>
      <c r="R320" s="134"/>
      <c r="S320" s="150"/>
      <c r="T320" s="134"/>
      <c r="U320" s="134"/>
      <c r="V320" s="134"/>
      <c r="W320" s="160"/>
      <c r="X320" s="134"/>
    </row>
    <row r="321" spans="1:24" ht="23.25">
      <c r="A321" s="131"/>
      <c r="B321" s="132"/>
      <c r="C321" s="133"/>
      <c r="D321" s="134"/>
      <c r="E321" s="134"/>
      <c r="F321" s="134"/>
      <c r="G321" s="134"/>
      <c r="H321" s="150"/>
      <c r="I321" s="135"/>
      <c r="J321" s="134"/>
      <c r="K321" s="134"/>
      <c r="L321" s="134"/>
      <c r="M321" s="134"/>
      <c r="N321" s="134"/>
      <c r="O321" s="155"/>
      <c r="P321" s="134"/>
      <c r="Q321" s="134"/>
      <c r="R321" s="134"/>
      <c r="S321" s="150"/>
      <c r="T321" s="134"/>
      <c r="U321" s="134"/>
      <c r="V321" s="134"/>
      <c r="W321" s="160"/>
      <c r="X321" s="134"/>
    </row>
    <row r="322" spans="1:24" ht="23.25">
      <c r="A322" s="131"/>
      <c r="B322" s="132"/>
      <c r="C322" s="133"/>
      <c r="D322" s="134"/>
      <c r="E322" s="134"/>
      <c r="F322" s="134"/>
      <c r="G322" s="134"/>
      <c r="H322" s="150"/>
      <c r="I322" s="135"/>
      <c r="J322" s="134"/>
      <c r="K322" s="134"/>
      <c r="L322" s="134"/>
      <c r="M322" s="134"/>
      <c r="N322" s="134"/>
      <c r="O322" s="155"/>
      <c r="P322" s="134"/>
      <c r="Q322" s="134"/>
      <c r="R322" s="134"/>
      <c r="S322" s="150"/>
      <c r="T322" s="134"/>
      <c r="U322" s="134"/>
      <c r="V322" s="134"/>
      <c r="W322" s="160"/>
      <c r="X322" s="134"/>
    </row>
    <row r="323" spans="1:24" ht="23.25">
      <c r="A323" s="131"/>
      <c r="B323" s="132"/>
      <c r="C323" s="133"/>
      <c r="D323" s="134"/>
      <c r="E323" s="6"/>
      <c r="F323" s="6"/>
      <c r="G323" s="6"/>
      <c r="H323" s="150"/>
      <c r="I323" s="6"/>
      <c r="J323" s="6"/>
      <c r="K323" s="6"/>
      <c r="L323" s="6"/>
      <c r="M323" s="6"/>
      <c r="N323" s="6"/>
      <c r="O323" s="150"/>
      <c r="P323" s="6"/>
      <c r="Q323" s="6"/>
      <c r="R323" s="6"/>
      <c r="S323" s="150"/>
      <c r="T323" s="6"/>
      <c r="U323" s="6"/>
      <c r="V323" s="6"/>
      <c r="W323" s="150"/>
      <c r="X323" s="6"/>
    </row>
    <row r="324" spans="1:24" ht="23.25">
      <c r="A324" s="313"/>
      <c r="B324" s="314"/>
      <c r="C324" s="139"/>
      <c r="D324" s="137"/>
      <c r="E324" s="137"/>
      <c r="F324" s="137"/>
      <c r="G324" s="137"/>
      <c r="H324" s="151"/>
      <c r="I324" s="137"/>
      <c r="J324" s="137"/>
      <c r="K324" s="137"/>
      <c r="L324" s="137"/>
      <c r="M324" s="137"/>
      <c r="N324" s="137"/>
      <c r="O324" s="151"/>
      <c r="P324" s="137"/>
      <c r="Q324" s="137"/>
      <c r="R324" s="137"/>
      <c r="S324" s="151"/>
      <c r="T324" s="137"/>
      <c r="U324" s="137"/>
      <c r="V324" s="137"/>
      <c r="W324" s="160"/>
      <c r="X324" s="134"/>
    </row>
    <row r="325" spans="1:24" ht="23.25">
      <c r="A325" s="313"/>
      <c r="B325" s="314"/>
      <c r="C325" s="139"/>
      <c r="D325" s="137"/>
      <c r="E325" s="137"/>
      <c r="F325" s="137"/>
      <c r="G325" s="137"/>
      <c r="H325" s="151"/>
      <c r="I325" s="137"/>
      <c r="J325" s="137"/>
      <c r="K325" s="137"/>
      <c r="L325" s="137"/>
      <c r="M325" s="137"/>
      <c r="N325" s="137"/>
      <c r="O325" s="151"/>
      <c r="P325" s="137"/>
      <c r="Q325" s="137"/>
      <c r="R325" s="137"/>
      <c r="S325" s="151"/>
      <c r="T325" s="137"/>
      <c r="U325" s="137"/>
      <c r="V325" s="137"/>
      <c r="W325" s="160"/>
      <c r="X325" s="134"/>
    </row>
    <row r="326" spans="1:24" ht="23.25">
      <c r="A326" s="131"/>
      <c r="B326" s="132"/>
      <c r="C326" s="133"/>
      <c r="D326" s="134"/>
      <c r="E326" s="134"/>
      <c r="F326" s="134"/>
      <c r="G326" s="134"/>
      <c r="H326" s="150"/>
      <c r="I326" s="136"/>
      <c r="J326" s="134"/>
      <c r="K326" s="134"/>
      <c r="L326" s="134"/>
      <c r="M326" s="134"/>
      <c r="N326" s="134"/>
      <c r="O326" s="155"/>
      <c r="P326" s="134"/>
      <c r="Q326" s="134"/>
      <c r="R326" s="134"/>
      <c r="S326" s="150"/>
      <c r="T326" s="134"/>
      <c r="U326" s="134"/>
      <c r="V326" s="134"/>
      <c r="W326" s="160"/>
      <c r="X326" s="134"/>
    </row>
    <row r="327" spans="1:24" ht="23.25">
      <c r="A327" s="131"/>
      <c r="B327" s="132"/>
      <c r="C327" s="133"/>
      <c r="D327" s="134"/>
      <c r="E327" s="134"/>
      <c r="F327" s="134"/>
      <c r="G327" s="134"/>
      <c r="H327" s="150"/>
      <c r="I327" s="135"/>
      <c r="J327" s="134"/>
      <c r="K327" s="134"/>
      <c r="L327" s="134"/>
      <c r="M327" s="134"/>
      <c r="N327" s="134"/>
      <c r="O327" s="155"/>
      <c r="P327" s="134"/>
      <c r="Q327" s="134"/>
      <c r="R327" s="134"/>
      <c r="S327" s="150"/>
      <c r="T327" s="134"/>
      <c r="U327" s="134"/>
      <c r="V327" s="134"/>
      <c r="W327" s="160"/>
      <c r="X327" s="134"/>
    </row>
    <row r="328" spans="1:24" ht="23.25">
      <c r="A328" s="131"/>
      <c r="B328" s="132"/>
      <c r="C328" s="133"/>
      <c r="D328" s="134"/>
      <c r="E328" s="134"/>
      <c r="F328" s="134"/>
      <c r="G328" s="134"/>
      <c r="H328" s="150"/>
      <c r="I328" s="135"/>
      <c r="J328" s="134"/>
      <c r="K328" s="134"/>
      <c r="L328" s="134"/>
      <c r="M328" s="134"/>
      <c r="N328" s="134"/>
      <c r="O328" s="155"/>
      <c r="P328" s="134"/>
      <c r="Q328" s="134"/>
      <c r="R328" s="134"/>
      <c r="S328" s="150"/>
      <c r="T328" s="134"/>
      <c r="U328" s="134"/>
      <c r="V328" s="134"/>
      <c r="W328" s="160"/>
      <c r="X328" s="134"/>
    </row>
    <row r="329" spans="1:24" ht="23.25">
      <c r="A329" s="137"/>
      <c r="B329" s="138"/>
      <c r="C329" s="139"/>
      <c r="D329" s="6"/>
      <c r="E329" s="6"/>
      <c r="F329" s="6"/>
      <c r="G329" s="6"/>
      <c r="H329" s="150"/>
      <c r="I329" s="6"/>
      <c r="J329" s="6"/>
      <c r="K329" s="6"/>
      <c r="L329" s="6"/>
      <c r="M329" s="6"/>
      <c r="N329" s="6"/>
      <c r="O329" s="150"/>
      <c r="P329" s="6"/>
      <c r="Q329" s="6"/>
      <c r="R329" s="6"/>
      <c r="S329" s="150"/>
      <c r="T329" s="6"/>
      <c r="U329" s="6"/>
      <c r="V329" s="6"/>
      <c r="W329" s="150"/>
      <c r="X329" s="6"/>
    </row>
    <row r="330" spans="1:24" ht="23.25">
      <c r="A330" s="131"/>
      <c r="B330" s="132"/>
      <c r="C330" s="133"/>
      <c r="D330" s="134"/>
      <c r="E330" s="134"/>
      <c r="F330" s="134"/>
      <c r="G330" s="134"/>
      <c r="H330" s="150"/>
      <c r="I330" s="135"/>
      <c r="J330" s="134"/>
      <c r="K330" s="134"/>
      <c r="L330" s="134"/>
      <c r="M330" s="134"/>
      <c r="N330" s="134"/>
      <c r="O330" s="155"/>
      <c r="P330" s="134"/>
      <c r="Q330" s="134"/>
      <c r="R330" s="134"/>
      <c r="S330" s="150"/>
      <c r="T330" s="134"/>
      <c r="U330" s="134"/>
      <c r="V330" s="134"/>
      <c r="W330" s="160"/>
      <c r="X330" s="134"/>
    </row>
    <row r="331" spans="1:24" ht="23.25">
      <c r="A331" s="131"/>
      <c r="B331" s="132"/>
      <c r="C331" s="133"/>
      <c r="D331" s="134"/>
      <c r="E331" s="134"/>
      <c r="F331" s="134"/>
      <c r="G331" s="134"/>
      <c r="H331" s="150"/>
      <c r="I331" s="135"/>
      <c r="J331" s="134"/>
      <c r="K331" s="134"/>
      <c r="L331" s="134"/>
      <c r="M331" s="134"/>
      <c r="N331" s="134"/>
      <c r="O331" s="155"/>
      <c r="P331" s="134"/>
      <c r="Q331" s="134"/>
      <c r="R331" s="134"/>
      <c r="S331" s="150"/>
      <c r="T331" s="134"/>
      <c r="U331" s="134"/>
      <c r="V331" s="134"/>
      <c r="W331" s="160"/>
      <c r="X331" s="134"/>
    </row>
    <row r="332" spans="1:24" ht="23.25">
      <c r="A332" s="131"/>
      <c r="B332" s="132"/>
      <c r="C332" s="133"/>
      <c r="D332" s="134"/>
      <c r="E332" s="134"/>
      <c r="F332" s="134"/>
      <c r="G332" s="134"/>
      <c r="H332" s="150"/>
      <c r="I332" s="135"/>
      <c r="J332" s="134"/>
      <c r="K332" s="134"/>
      <c r="L332" s="134"/>
      <c r="M332" s="134"/>
      <c r="N332" s="134"/>
      <c r="O332" s="155"/>
      <c r="P332" s="134"/>
      <c r="Q332" s="134"/>
      <c r="R332" s="134"/>
      <c r="S332" s="150"/>
      <c r="T332" s="134"/>
      <c r="U332" s="134"/>
      <c r="V332" s="134"/>
      <c r="W332" s="160"/>
      <c r="X332" s="134"/>
    </row>
    <row r="333" spans="1:24" ht="23.25">
      <c r="A333" s="137"/>
      <c r="B333" s="138"/>
      <c r="C333" s="139"/>
      <c r="D333" s="6"/>
      <c r="E333" s="6"/>
      <c r="F333" s="6"/>
      <c r="G333" s="6"/>
      <c r="H333" s="150"/>
      <c r="I333" s="6"/>
      <c r="J333" s="6"/>
      <c r="K333" s="6"/>
      <c r="L333" s="6"/>
      <c r="M333" s="6"/>
      <c r="N333" s="6"/>
      <c r="O333" s="150"/>
      <c r="P333" s="6"/>
      <c r="Q333" s="6"/>
      <c r="R333" s="6"/>
      <c r="S333" s="150"/>
      <c r="T333" s="6"/>
      <c r="U333" s="6"/>
      <c r="V333" s="6"/>
      <c r="W333" s="150"/>
      <c r="X333" s="6"/>
    </row>
    <row r="334" spans="1:24" ht="23.25">
      <c r="A334" s="131"/>
      <c r="B334" s="132"/>
      <c r="C334" s="133"/>
      <c r="D334" s="134"/>
      <c r="E334" s="134"/>
      <c r="F334" s="134"/>
      <c r="G334" s="134"/>
      <c r="H334" s="150"/>
      <c r="I334" s="135"/>
      <c r="J334" s="134"/>
      <c r="K334" s="134"/>
      <c r="L334" s="134"/>
      <c r="M334" s="134"/>
      <c r="N334" s="134"/>
      <c r="O334" s="155"/>
      <c r="P334" s="134"/>
      <c r="Q334" s="134"/>
      <c r="R334" s="134"/>
      <c r="S334" s="150"/>
      <c r="T334" s="134"/>
      <c r="U334" s="134"/>
      <c r="V334" s="134"/>
      <c r="W334" s="160"/>
      <c r="X334" s="134"/>
    </row>
    <row r="335" spans="1:24" ht="23.25">
      <c r="A335" s="131"/>
      <c r="B335" s="132"/>
      <c r="C335" s="133"/>
      <c r="D335" s="134"/>
      <c r="E335" s="134"/>
      <c r="F335" s="134"/>
      <c r="G335" s="134"/>
      <c r="H335" s="150"/>
      <c r="I335" s="135"/>
      <c r="J335" s="134"/>
      <c r="K335" s="134"/>
      <c r="L335" s="134"/>
      <c r="M335" s="134"/>
      <c r="N335" s="134"/>
      <c r="O335" s="155"/>
      <c r="P335" s="134"/>
      <c r="Q335" s="134"/>
      <c r="R335" s="134"/>
      <c r="S335" s="150"/>
      <c r="T335" s="134"/>
      <c r="U335" s="134"/>
      <c r="V335" s="134"/>
      <c r="W335" s="160"/>
      <c r="X335" s="134"/>
    </row>
    <row r="336" spans="1:24" ht="23.25">
      <c r="A336" s="131"/>
      <c r="B336" s="132"/>
      <c r="C336" s="133"/>
      <c r="D336" s="134"/>
      <c r="E336" s="134"/>
      <c r="F336" s="134"/>
      <c r="G336" s="134"/>
      <c r="H336" s="150"/>
      <c r="I336" s="135"/>
      <c r="J336" s="134"/>
      <c r="K336" s="134"/>
      <c r="L336" s="134"/>
      <c r="M336" s="134"/>
      <c r="N336" s="134"/>
      <c r="O336" s="155"/>
      <c r="P336" s="134"/>
      <c r="Q336" s="134"/>
      <c r="R336" s="134"/>
      <c r="S336" s="150"/>
      <c r="T336" s="134"/>
      <c r="U336" s="134"/>
      <c r="V336" s="134"/>
      <c r="W336" s="160"/>
      <c r="X336" s="134"/>
    </row>
    <row r="337" spans="1:24" ht="23.25">
      <c r="A337" s="137"/>
      <c r="B337" s="138"/>
      <c r="C337" s="139"/>
      <c r="D337" s="6"/>
      <c r="E337" s="6"/>
      <c r="F337" s="6"/>
      <c r="G337" s="6"/>
      <c r="H337" s="150"/>
      <c r="I337" s="6"/>
      <c r="J337" s="6"/>
      <c r="K337" s="6"/>
      <c r="L337" s="6"/>
      <c r="M337" s="6"/>
      <c r="N337" s="6"/>
      <c r="O337" s="150"/>
      <c r="P337" s="6"/>
      <c r="Q337" s="6"/>
      <c r="R337" s="6"/>
      <c r="S337" s="150"/>
      <c r="T337" s="6"/>
      <c r="U337" s="6"/>
      <c r="V337" s="6"/>
      <c r="W337" s="150"/>
      <c r="X337" s="6"/>
    </row>
    <row r="338" spans="1:24" ht="23.25">
      <c r="A338" s="131"/>
      <c r="B338" s="132"/>
      <c r="C338" s="133"/>
      <c r="D338" s="134"/>
      <c r="E338" s="134"/>
      <c r="F338" s="134"/>
      <c r="G338" s="134"/>
      <c r="H338" s="150"/>
      <c r="I338" s="135"/>
      <c r="J338" s="134"/>
      <c r="K338" s="134"/>
      <c r="L338" s="134"/>
      <c r="M338" s="134"/>
      <c r="N338" s="134"/>
      <c r="O338" s="155"/>
      <c r="P338" s="134"/>
      <c r="Q338" s="134"/>
      <c r="R338" s="134"/>
      <c r="S338" s="150"/>
      <c r="T338" s="134"/>
      <c r="U338" s="134"/>
      <c r="V338" s="134"/>
      <c r="W338" s="160"/>
      <c r="X338" s="134"/>
    </row>
    <row r="339" spans="1:24" ht="23.25">
      <c r="A339" s="131"/>
      <c r="B339" s="132"/>
      <c r="C339" s="133"/>
      <c r="D339" s="134"/>
      <c r="E339" s="134"/>
      <c r="F339" s="134"/>
      <c r="G339" s="134"/>
      <c r="H339" s="150"/>
      <c r="I339" s="135"/>
      <c r="J339" s="134"/>
      <c r="K339" s="134"/>
      <c r="L339" s="134"/>
      <c r="M339" s="134"/>
      <c r="N339" s="134"/>
      <c r="O339" s="155"/>
      <c r="P339" s="134"/>
      <c r="Q339" s="134"/>
      <c r="R339" s="134"/>
      <c r="S339" s="150"/>
      <c r="T339" s="134"/>
      <c r="U339" s="134"/>
      <c r="V339" s="134"/>
      <c r="W339" s="160"/>
      <c r="X339" s="134"/>
    </row>
    <row r="340" spans="1:24" ht="23.25">
      <c r="A340" s="131"/>
      <c r="B340" s="132"/>
      <c r="C340" s="133"/>
      <c r="D340" s="134"/>
      <c r="E340" s="134"/>
      <c r="F340" s="134"/>
      <c r="G340" s="134"/>
      <c r="H340" s="150"/>
      <c r="I340" s="135"/>
      <c r="J340" s="134"/>
      <c r="K340" s="134"/>
      <c r="L340" s="134"/>
      <c r="M340" s="134"/>
      <c r="N340" s="134"/>
      <c r="O340" s="155"/>
      <c r="P340" s="134"/>
      <c r="Q340" s="134"/>
      <c r="R340" s="134"/>
      <c r="S340" s="150"/>
      <c r="T340" s="134"/>
      <c r="U340" s="134"/>
      <c r="V340" s="134"/>
      <c r="W340" s="160"/>
      <c r="X340" s="134"/>
    </row>
    <row r="341" spans="1:24" ht="23.25">
      <c r="A341" s="131"/>
      <c r="B341" s="132"/>
      <c r="C341" s="133"/>
      <c r="D341" s="134"/>
      <c r="E341" s="6"/>
      <c r="F341" s="6"/>
      <c r="G341" s="6"/>
      <c r="H341" s="150"/>
      <c r="I341" s="6"/>
      <c r="J341" s="6"/>
      <c r="K341" s="6"/>
      <c r="L341" s="6"/>
      <c r="M341" s="6"/>
      <c r="N341" s="6"/>
      <c r="O341" s="150"/>
      <c r="P341" s="6"/>
      <c r="Q341" s="6"/>
      <c r="R341" s="6"/>
      <c r="S341" s="150"/>
      <c r="T341" s="6"/>
      <c r="U341" s="6"/>
      <c r="V341" s="6"/>
      <c r="W341" s="150"/>
      <c r="X341" s="6"/>
    </row>
    <row r="342" spans="1:24" ht="23.25">
      <c r="A342" s="131"/>
      <c r="B342" s="132"/>
      <c r="C342" s="133"/>
      <c r="D342" s="134"/>
      <c r="E342" s="134"/>
      <c r="F342" s="134"/>
      <c r="G342" s="134"/>
      <c r="H342" s="150"/>
      <c r="I342" s="135"/>
      <c r="J342" s="134"/>
      <c r="K342" s="134"/>
      <c r="L342" s="134"/>
      <c r="M342" s="134"/>
      <c r="N342" s="134"/>
      <c r="O342" s="155"/>
      <c r="P342" s="134"/>
      <c r="Q342" s="134"/>
      <c r="R342" s="134"/>
      <c r="S342" s="150"/>
      <c r="T342" s="134"/>
      <c r="U342" s="134"/>
      <c r="V342" s="134"/>
      <c r="W342" s="160"/>
      <c r="X342" s="134"/>
    </row>
    <row r="343" spans="1:24" ht="23.25">
      <c r="A343" s="131"/>
      <c r="B343" s="132"/>
      <c r="C343" s="133"/>
      <c r="D343" s="134"/>
      <c r="E343" s="134"/>
      <c r="F343" s="134"/>
      <c r="G343" s="134"/>
      <c r="H343" s="150"/>
      <c r="I343" s="135"/>
      <c r="J343" s="134"/>
      <c r="K343" s="134"/>
      <c r="L343" s="134"/>
      <c r="M343" s="134"/>
      <c r="N343" s="134"/>
      <c r="O343" s="155"/>
      <c r="P343" s="134"/>
      <c r="Q343" s="134"/>
      <c r="R343" s="134"/>
      <c r="S343" s="150"/>
      <c r="T343" s="134"/>
      <c r="U343" s="134"/>
      <c r="V343" s="134"/>
      <c r="W343" s="160"/>
      <c r="X343" s="134"/>
    </row>
    <row r="344" spans="1:24" ht="23.25">
      <c r="A344" s="131"/>
      <c r="B344" s="132"/>
      <c r="C344" s="133"/>
      <c r="D344" s="134"/>
      <c r="E344" s="134"/>
      <c r="F344" s="134"/>
      <c r="G344" s="134"/>
      <c r="H344" s="150"/>
      <c r="I344" s="135"/>
      <c r="J344" s="134"/>
      <c r="K344" s="134"/>
      <c r="L344" s="134"/>
      <c r="M344" s="134"/>
      <c r="N344" s="134"/>
      <c r="O344" s="155"/>
      <c r="P344" s="134"/>
      <c r="Q344" s="134"/>
      <c r="R344" s="134"/>
      <c r="S344" s="150"/>
      <c r="T344" s="134"/>
      <c r="U344" s="134"/>
      <c r="V344" s="134"/>
      <c r="W344" s="160"/>
      <c r="X344" s="134"/>
    </row>
    <row r="345" spans="1:24" ht="23.25">
      <c r="A345" s="131"/>
      <c r="B345" s="132"/>
      <c r="C345" s="133"/>
      <c r="D345" s="134"/>
      <c r="E345" s="6"/>
      <c r="F345" s="6"/>
      <c r="G345" s="6"/>
      <c r="H345" s="150"/>
      <c r="I345" s="6"/>
      <c r="J345" s="6"/>
      <c r="K345" s="6"/>
      <c r="L345" s="6"/>
      <c r="M345" s="6"/>
      <c r="N345" s="6"/>
      <c r="O345" s="150"/>
      <c r="P345" s="6"/>
      <c r="Q345" s="6"/>
      <c r="R345" s="6"/>
      <c r="S345" s="150"/>
      <c r="T345" s="6"/>
      <c r="U345" s="6"/>
      <c r="V345" s="6"/>
      <c r="W345" s="150"/>
      <c r="X345" s="6"/>
    </row>
  </sheetData>
  <sheetProtection/>
  <mergeCells count="68">
    <mergeCell ref="E4:E5"/>
    <mergeCell ref="F4:F5"/>
    <mergeCell ref="G4:G5"/>
    <mergeCell ref="I4:I5"/>
    <mergeCell ref="A2:X2"/>
    <mergeCell ref="A3:X3"/>
    <mergeCell ref="J4:J5"/>
    <mergeCell ref="K4:K5"/>
    <mergeCell ref="L4:L5"/>
    <mergeCell ref="M4:M5"/>
    <mergeCell ref="N4:N5"/>
    <mergeCell ref="P4:P5"/>
    <mergeCell ref="Q4:Q5"/>
    <mergeCell ref="R4:R5"/>
    <mergeCell ref="T4:T5"/>
    <mergeCell ref="U4:U5"/>
    <mergeCell ref="V4:V5"/>
    <mergeCell ref="A6:A9"/>
    <mergeCell ref="B6:B9"/>
    <mergeCell ref="C6:C9"/>
    <mergeCell ref="A4:A5"/>
    <mergeCell ref="B4:B5"/>
    <mergeCell ref="C4:C5"/>
    <mergeCell ref="D4:D5"/>
    <mergeCell ref="A10:A13"/>
    <mergeCell ref="B10:B13"/>
    <mergeCell ref="C10:C13"/>
    <mergeCell ref="A14:A17"/>
    <mergeCell ref="B14:B17"/>
    <mergeCell ref="C14:C17"/>
    <mergeCell ref="A22:A25"/>
    <mergeCell ref="B22:B25"/>
    <mergeCell ref="C22:C25"/>
    <mergeCell ref="A18:A21"/>
    <mergeCell ref="B18:B21"/>
    <mergeCell ref="C18:C21"/>
    <mergeCell ref="A26:A29"/>
    <mergeCell ref="B26:B29"/>
    <mergeCell ref="C26:C29"/>
    <mergeCell ref="A30:A33"/>
    <mergeCell ref="B30:B33"/>
    <mergeCell ref="C30:C33"/>
    <mergeCell ref="A42:A45"/>
    <mergeCell ref="B42:B45"/>
    <mergeCell ref="C42:C45"/>
    <mergeCell ref="A34:A37"/>
    <mergeCell ref="B34:B37"/>
    <mergeCell ref="C34:C37"/>
    <mergeCell ref="A38:A41"/>
    <mergeCell ref="B38:B41"/>
    <mergeCell ref="C38:C41"/>
    <mergeCell ref="A46:A49"/>
    <mergeCell ref="B46:B49"/>
    <mergeCell ref="C46:C49"/>
    <mergeCell ref="A50:A53"/>
    <mergeCell ref="B50:B53"/>
    <mergeCell ref="C50:C53"/>
    <mergeCell ref="C62:C65"/>
    <mergeCell ref="A54:A57"/>
    <mergeCell ref="B54:B57"/>
    <mergeCell ref="C54:C57"/>
    <mergeCell ref="A58:A61"/>
    <mergeCell ref="B58:B61"/>
    <mergeCell ref="C58:C61"/>
    <mergeCell ref="A324:A325"/>
    <mergeCell ref="B324:B325"/>
    <mergeCell ref="A62:A65"/>
    <mergeCell ref="B62:B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X67"/>
  <sheetViews>
    <sheetView zoomScale="75" zoomScaleNormal="75" workbookViewId="0" topLeftCell="A25">
      <selection activeCell="A1" sqref="A1:A16384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3.25">
      <c r="A6" s="315">
        <v>57</v>
      </c>
      <c r="B6" s="334" t="s">
        <v>97</v>
      </c>
      <c r="C6" s="321" t="s">
        <v>11</v>
      </c>
      <c r="D6" s="12" t="s">
        <v>17</v>
      </c>
      <c r="E6" s="14"/>
      <c r="F6" s="14"/>
      <c r="G6" s="14"/>
      <c r="H6" s="35"/>
      <c r="I6" s="36"/>
      <c r="J6" s="14"/>
      <c r="K6" s="14"/>
      <c r="L6" s="14"/>
      <c r="M6" s="14"/>
      <c r="N6" s="14"/>
      <c r="O6" s="37"/>
      <c r="P6" s="13">
        <v>24</v>
      </c>
      <c r="Q6" s="13">
        <v>21</v>
      </c>
      <c r="R6" s="13">
        <v>20</v>
      </c>
      <c r="S6" s="18">
        <v>65</v>
      </c>
      <c r="T6" s="13">
        <v>17</v>
      </c>
      <c r="U6" s="13">
        <v>17</v>
      </c>
      <c r="V6" s="13">
        <v>15</v>
      </c>
      <c r="W6" s="22">
        <v>49</v>
      </c>
      <c r="X6" s="56">
        <v>114</v>
      </c>
    </row>
    <row r="7" spans="1:24" s="274" customFormat="1" ht="23.25">
      <c r="A7" s="316"/>
      <c r="B7" s="335"/>
      <c r="C7" s="322"/>
      <c r="D7" s="268" t="s">
        <v>1</v>
      </c>
      <c r="E7" s="269"/>
      <c r="F7" s="269"/>
      <c r="G7" s="269"/>
      <c r="H7" s="270"/>
      <c r="I7" s="271"/>
      <c r="J7" s="269"/>
      <c r="K7" s="269"/>
      <c r="L7" s="269"/>
      <c r="M7" s="269"/>
      <c r="N7" s="269"/>
      <c r="O7" s="272"/>
      <c r="P7" s="269">
        <v>453</v>
      </c>
      <c r="Q7" s="269">
        <v>371</v>
      </c>
      <c r="R7" s="269">
        <v>352</v>
      </c>
      <c r="S7" s="261">
        <v>1176</v>
      </c>
      <c r="T7" s="269">
        <v>239</v>
      </c>
      <c r="U7" s="269">
        <v>231</v>
      </c>
      <c r="V7" s="269">
        <v>203</v>
      </c>
      <c r="W7" s="269">
        <v>673</v>
      </c>
      <c r="X7" s="273">
        <v>1849</v>
      </c>
    </row>
    <row r="8" spans="1:24" s="148" customFormat="1" ht="23.25">
      <c r="A8" s="316"/>
      <c r="B8" s="335"/>
      <c r="C8" s="322"/>
      <c r="D8" s="201" t="s">
        <v>2</v>
      </c>
      <c r="E8" s="147"/>
      <c r="F8" s="147"/>
      <c r="G8" s="147"/>
      <c r="H8" s="162"/>
      <c r="I8" s="205"/>
      <c r="J8" s="147"/>
      <c r="K8" s="147"/>
      <c r="L8" s="147"/>
      <c r="M8" s="147"/>
      <c r="N8" s="147"/>
      <c r="O8" s="166"/>
      <c r="P8" s="147">
        <v>532</v>
      </c>
      <c r="Q8" s="147">
        <v>533</v>
      </c>
      <c r="R8" s="147">
        <v>503</v>
      </c>
      <c r="S8" s="163">
        <v>1568</v>
      </c>
      <c r="T8" s="147">
        <v>482</v>
      </c>
      <c r="U8" s="147">
        <v>429</v>
      </c>
      <c r="V8" s="147">
        <v>459</v>
      </c>
      <c r="W8" s="147">
        <v>1370</v>
      </c>
      <c r="X8" s="204">
        <v>2938</v>
      </c>
    </row>
    <row r="9" spans="1:24" s="5" customFormat="1" ht="24" thickBot="1">
      <c r="A9" s="317"/>
      <c r="B9" s="336"/>
      <c r="C9" s="323"/>
      <c r="D9" s="26" t="s">
        <v>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>
        <v>985</v>
      </c>
      <c r="Q9" s="27">
        <v>904</v>
      </c>
      <c r="R9" s="27">
        <v>855</v>
      </c>
      <c r="S9" s="27">
        <v>2744</v>
      </c>
      <c r="T9" s="27">
        <v>721</v>
      </c>
      <c r="U9" s="27">
        <v>660</v>
      </c>
      <c r="V9" s="27">
        <v>662</v>
      </c>
      <c r="W9" s="31">
        <v>2043</v>
      </c>
      <c r="X9" s="60">
        <v>4787</v>
      </c>
    </row>
    <row r="10" spans="1:24" ht="23.25">
      <c r="A10" s="315">
        <v>58</v>
      </c>
      <c r="B10" s="334" t="s">
        <v>98</v>
      </c>
      <c r="C10" s="321" t="s">
        <v>11</v>
      </c>
      <c r="D10" s="33" t="s">
        <v>17</v>
      </c>
      <c r="E10" s="34"/>
      <c r="F10" s="34"/>
      <c r="G10" s="34"/>
      <c r="H10" s="53"/>
      <c r="I10" s="54"/>
      <c r="J10" s="34"/>
      <c r="K10" s="34"/>
      <c r="L10" s="34"/>
      <c r="M10" s="34"/>
      <c r="N10" s="34"/>
      <c r="O10" s="55"/>
      <c r="P10" s="50">
        <v>4</v>
      </c>
      <c r="Q10" s="50">
        <v>4</v>
      </c>
      <c r="R10" s="50">
        <v>3</v>
      </c>
      <c r="S10" s="61">
        <v>11</v>
      </c>
      <c r="T10" s="50">
        <v>2</v>
      </c>
      <c r="U10" s="50">
        <v>2</v>
      </c>
      <c r="V10" s="50">
        <v>2</v>
      </c>
      <c r="W10" s="22">
        <v>6</v>
      </c>
      <c r="X10" s="56">
        <v>17</v>
      </c>
    </row>
    <row r="11" spans="1:24" s="274" customFormat="1" ht="23.25">
      <c r="A11" s="316"/>
      <c r="B11" s="335"/>
      <c r="C11" s="322"/>
      <c r="D11" s="268" t="s">
        <v>1</v>
      </c>
      <c r="E11" s="269"/>
      <c r="F11" s="269"/>
      <c r="G11" s="269"/>
      <c r="H11" s="261"/>
      <c r="I11" s="271"/>
      <c r="J11" s="269"/>
      <c r="K11" s="269"/>
      <c r="L11" s="269"/>
      <c r="M11" s="269"/>
      <c r="N11" s="269"/>
      <c r="O11" s="272"/>
      <c r="P11" s="269">
        <v>72</v>
      </c>
      <c r="Q11" s="269">
        <v>52</v>
      </c>
      <c r="R11" s="269">
        <v>72</v>
      </c>
      <c r="S11" s="261">
        <v>196</v>
      </c>
      <c r="T11" s="269">
        <v>28</v>
      </c>
      <c r="U11" s="269">
        <v>25</v>
      </c>
      <c r="V11" s="269">
        <v>24</v>
      </c>
      <c r="W11" s="269">
        <v>77</v>
      </c>
      <c r="X11" s="273">
        <v>273</v>
      </c>
    </row>
    <row r="12" spans="1:24" s="148" customFormat="1" ht="23.25">
      <c r="A12" s="316"/>
      <c r="B12" s="335"/>
      <c r="C12" s="322"/>
      <c r="D12" s="201" t="s">
        <v>2</v>
      </c>
      <c r="E12" s="147"/>
      <c r="F12" s="147"/>
      <c r="G12" s="147"/>
      <c r="H12" s="163"/>
      <c r="I12" s="205"/>
      <c r="J12" s="147"/>
      <c r="K12" s="147"/>
      <c r="L12" s="147"/>
      <c r="M12" s="147"/>
      <c r="N12" s="147"/>
      <c r="O12" s="166"/>
      <c r="P12" s="147">
        <v>88</v>
      </c>
      <c r="Q12" s="147">
        <v>74</v>
      </c>
      <c r="R12" s="147">
        <v>36</v>
      </c>
      <c r="S12" s="163">
        <v>198</v>
      </c>
      <c r="T12" s="147">
        <v>58</v>
      </c>
      <c r="U12" s="147">
        <v>45</v>
      </c>
      <c r="V12" s="147">
        <v>26</v>
      </c>
      <c r="W12" s="147">
        <v>129</v>
      </c>
      <c r="X12" s="204">
        <v>327</v>
      </c>
    </row>
    <row r="13" spans="1:24" s="5" customFormat="1" ht="24" thickBot="1">
      <c r="A13" s="317"/>
      <c r="B13" s="336"/>
      <c r="C13" s="323"/>
      <c r="D13" s="39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1">
        <v>160</v>
      </c>
      <c r="Q13" s="31">
        <v>126</v>
      </c>
      <c r="R13" s="31">
        <v>108</v>
      </c>
      <c r="S13" s="31">
        <v>394</v>
      </c>
      <c r="T13" s="31">
        <v>86</v>
      </c>
      <c r="U13" s="31">
        <v>70</v>
      </c>
      <c r="V13" s="31">
        <v>50</v>
      </c>
      <c r="W13" s="31">
        <v>206</v>
      </c>
      <c r="X13" s="60">
        <v>600</v>
      </c>
    </row>
    <row r="14" spans="1:24" ht="23.25">
      <c r="A14" s="315">
        <v>59</v>
      </c>
      <c r="B14" s="334" t="s">
        <v>99</v>
      </c>
      <c r="C14" s="321" t="s">
        <v>11</v>
      </c>
      <c r="D14" s="33" t="s">
        <v>17</v>
      </c>
      <c r="E14" s="34"/>
      <c r="F14" s="34"/>
      <c r="G14" s="34"/>
      <c r="H14" s="53"/>
      <c r="I14" s="54"/>
      <c r="J14" s="34"/>
      <c r="K14" s="34"/>
      <c r="L14" s="34"/>
      <c r="M14" s="34"/>
      <c r="N14" s="34"/>
      <c r="O14" s="55"/>
      <c r="P14" s="50">
        <v>4</v>
      </c>
      <c r="Q14" s="50">
        <v>3</v>
      </c>
      <c r="R14" s="50">
        <v>4</v>
      </c>
      <c r="S14" s="61">
        <v>11</v>
      </c>
      <c r="T14" s="50">
        <v>3</v>
      </c>
      <c r="U14" s="50">
        <v>3</v>
      </c>
      <c r="V14" s="50">
        <v>3</v>
      </c>
      <c r="W14" s="22">
        <v>9</v>
      </c>
      <c r="X14" s="56">
        <v>20</v>
      </c>
    </row>
    <row r="15" spans="1:24" s="274" customFormat="1" ht="23.25">
      <c r="A15" s="316"/>
      <c r="B15" s="335"/>
      <c r="C15" s="322"/>
      <c r="D15" s="268" t="s">
        <v>1</v>
      </c>
      <c r="E15" s="269"/>
      <c r="F15" s="269"/>
      <c r="G15" s="269"/>
      <c r="H15" s="261"/>
      <c r="I15" s="271"/>
      <c r="J15" s="269"/>
      <c r="K15" s="269"/>
      <c r="L15" s="269"/>
      <c r="M15" s="269"/>
      <c r="N15" s="269"/>
      <c r="O15" s="272"/>
      <c r="P15" s="269">
        <v>76</v>
      </c>
      <c r="Q15" s="269">
        <v>47</v>
      </c>
      <c r="R15" s="269">
        <v>57</v>
      </c>
      <c r="S15" s="261">
        <v>180</v>
      </c>
      <c r="T15" s="269">
        <v>40</v>
      </c>
      <c r="U15" s="269">
        <v>31</v>
      </c>
      <c r="V15" s="269">
        <v>38</v>
      </c>
      <c r="W15" s="269">
        <v>109</v>
      </c>
      <c r="X15" s="273">
        <v>289</v>
      </c>
    </row>
    <row r="16" spans="1:24" s="148" customFormat="1" ht="23.25">
      <c r="A16" s="316"/>
      <c r="B16" s="335"/>
      <c r="C16" s="322"/>
      <c r="D16" s="201" t="s">
        <v>2</v>
      </c>
      <c r="E16" s="147"/>
      <c r="F16" s="147"/>
      <c r="G16" s="147"/>
      <c r="H16" s="163"/>
      <c r="I16" s="205"/>
      <c r="J16" s="147"/>
      <c r="K16" s="147"/>
      <c r="L16" s="147"/>
      <c r="M16" s="147"/>
      <c r="N16" s="147"/>
      <c r="O16" s="166"/>
      <c r="P16" s="147">
        <v>50</v>
      </c>
      <c r="Q16" s="147">
        <v>40</v>
      </c>
      <c r="R16" s="147">
        <v>52</v>
      </c>
      <c r="S16" s="163">
        <v>142</v>
      </c>
      <c r="T16" s="147">
        <v>36</v>
      </c>
      <c r="U16" s="147">
        <v>30</v>
      </c>
      <c r="V16" s="147">
        <v>33</v>
      </c>
      <c r="W16" s="147">
        <v>99</v>
      </c>
      <c r="X16" s="204">
        <v>241</v>
      </c>
    </row>
    <row r="17" spans="1:24" s="5" customFormat="1" ht="24" thickBot="1">
      <c r="A17" s="317"/>
      <c r="B17" s="336"/>
      <c r="C17" s="323"/>
      <c r="D17" s="39" t="s">
        <v>3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1">
        <f>SUM(P15:P16)</f>
        <v>126</v>
      </c>
      <c r="Q17" s="31">
        <f aca="true" t="shared" si="0" ref="Q17:X17">SUM(Q15:Q16)</f>
        <v>87</v>
      </c>
      <c r="R17" s="31">
        <f t="shared" si="0"/>
        <v>109</v>
      </c>
      <c r="S17" s="31">
        <f t="shared" si="0"/>
        <v>322</v>
      </c>
      <c r="T17" s="31">
        <f t="shared" si="0"/>
        <v>76</v>
      </c>
      <c r="U17" s="31">
        <f t="shared" si="0"/>
        <v>61</v>
      </c>
      <c r="V17" s="31">
        <f t="shared" si="0"/>
        <v>71</v>
      </c>
      <c r="W17" s="31">
        <f t="shared" si="0"/>
        <v>208</v>
      </c>
      <c r="X17" s="31">
        <f t="shared" si="0"/>
        <v>530</v>
      </c>
    </row>
    <row r="18" spans="1:24" ht="23.25">
      <c r="A18" s="315">
        <v>60</v>
      </c>
      <c r="B18" s="334" t="s">
        <v>100</v>
      </c>
      <c r="C18" s="321" t="s">
        <v>11</v>
      </c>
      <c r="D18" s="12" t="s">
        <v>17</v>
      </c>
      <c r="E18" s="14"/>
      <c r="F18" s="14"/>
      <c r="G18" s="14"/>
      <c r="H18" s="35"/>
      <c r="I18" s="41"/>
      <c r="J18" s="14"/>
      <c r="K18" s="42"/>
      <c r="L18" s="42"/>
      <c r="M18" s="42"/>
      <c r="N18" s="42"/>
      <c r="O18" s="37"/>
      <c r="P18" s="13">
        <v>2</v>
      </c>
      <c r="Q18" s="13">
        <v>2</v>
      </c>
      <c r="R18" s="13">
        <v>2</v>
      </c>
      <c r="S18" s="18">
        <v>6</v>
      </c>
      <c r="T18" s="13">
        <v>2</v>
      </c>
      <c r="U18" s="13">
        <v>2</v>
      </c>
      <c r="V18" s="13">
        <v>1</v>
      </c>
      <c r="W18" s="22">
        <v>5</v>
      </c>
      <c r="X18" s="56">
        <v>11</v>
      </c>
    </row>
    <row r="19" spans="1:24" s="274" customFormat="1" ht="23.25">
      <c r="A19" s="316"/>
      <c r="B19" s="335"/>
      <c r="C19" s="322"/>
      <c r="D19" s="268" t="s">
        <v>1</v>
      </c>
      <c r="E19" s="269"/>
      <c r="F19" s="269"/>
      <c r="G19" s="269"/>
      <c r="H19" s="270"/>
      <c r="I19" s="275"/>
      <c r="J19" s="269"/>
      <c r="K19" s="269"/>
      <c r="L19" s="276"/>
      <c r="M19" s="276"/>
      <c r="N19" s="276"/>
      <c r="O19" s="267"/>
      <c r="P19" s="269">
        <v>35</v>
      </c>
      <c r="Q19" s="269">
        <v>30</v>
      </c>
      <c r="R19" s="269">
        <v>12</v>
      </c>
      <c r="S19" s="261">
        <v>77</v>
      </c>
      <c r="T19" s="269">
        <v>9</v>
      </c>
      <c r="U19" s="269">
        <v>12</v>
      </c>
      <c r="V19" s="269">
        <v>3</v>
      </c>
      <c r="W19" s="269">
        <v>24</v>
      </c>
      <c r="X19" s="273">
        <v>101</v>
      </c>
    </row>
    <row r="20" spans="1:24" s="148" customFormat="1" ht="23.25">
      <c r="A20" s="316"/>
      <c r="B20" s="335"/>
      <c r="C20" s="322"/>
      <c r="D20" s="201" t="s">
        <v>2</v>
      </c>
      <c r="E20" s="147"/>
      <c r="F20" s="147"/>
      <c r="G20" s="147"/>
      <c r="H20" s="162"/>
      <c r="I20" s="202"/>
      <c r="J20" s="159"/>
      <c r="K20" s="147"/>
      <c r="L20" s="203"/>
      <c r="M20" s="203"/>
      <c r="N20" s="203"/>
      <c r="O20" s="152"/>
      <c r="P20" s="147">
        <v>36</v>
      </c>
      <c r="Q20" s="147">
        <v>34</v>
      </c>
      <c r="R20" s="147">
        <v>23</v>
      </c>
      <c r="S20" s="163">
        <v>93</v>
      </c>
      <c r="T20" s="147">
        <v>27</v>
      </c>
      <c r="U20" s="147">
        <v>15</v>
      </c>
      <c r="V20" s="147">
        <v>18</v>
      </c>
      <c r="W20" s="147">
        <v>60</v>
      </c>
      <c r="X20" s="204">
        <v>153</v>
      </c>
    </row>
    <row r="21" spans="1:24" s="5" customFormat="1" ht="24" thickBot="1">
      <c r="A21" s="317"/>
      <c r="B21" s="336"/>
      <c r="C21" s="323"/>
      <c r="D21" s="26" t="s">
        <v>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7">
        <v>71</v>
      </c>
      <c r="Q21" s="27">
        <v>64</v>
      </c>
      <c r="R21" s="27">
        <v>35</v>
      </c>
      <c r="S21" s="27">
        <v>170</v>
      </c>
      <c r="T21" s="27">
        <v>36</v>
      </c>
      <c r="U21" s="27">
        <v>27</v>
      </c>
      <c r="V21" s="27">
        <v>21</v>
      </c>
      <c r="W21" s="31">
        <v>84</v>
      </c>
      <c r="X21" s="60">
        <v>254</v>
      </c>
    </row>
    <row r="22" spans="1:24" ht="23.25">
      <c r="A22" s="315">
        <v>61</v>
      </c>
      <c r="B22" s="334" t="s">
        <v>101</v>
      </c>
      <c r="C22" s="321" t="s">
        <v>11</v>
      </c>
      <c r="D22" s="33" t="s">
        <v>17</v>
      </c>
      <c r="E22" s="34"/>
      <c r="F22" s="34"/>
      <c r="G22" s="34"/>
      <c r="H22" s="53"/>
      <c r="I22" s="54"/>
      <c r="J22" s="34"/>
      <c r="K22" s="34"/>
      <c r="L22" s="34"/>
      <c r="M22" s="34"/>
      <c r="N22" s="34"/>
      <c r="O22" s="55"/>
      <c r="P22" s="50">
        <v>1</v>
      </c>
      <c r="Q22" s="50">
        <v>1</v>
      </c>
      <c r="R22" s="50">
        <v>1</v>
      </c>
      <c r="S22" s="61">
        <v>3</v>
      </c>
      <c r="T22" s="34"/>
      <c r="U22" s="34"/>
      <c r="V22" s="34"/>
      <c r="W22" s="34"/>
      <c r="X22" s="56">
        <v>3</v>
      </c>
    </row>
    <row r="23" spans="1:24" s="274" customFormat="1" ht="23.25">
      <c r="A23" s="316"/>
      <c r="B23" s="335"/>
      <c r="C23" s="322"/>
      <c r="D23" s="268" t="s">
        <v>1</v>
      </c>
      <c r="E23" s="269"/>
      <c r="F23" s="269"/>
      <c r="G23" s="269"/>
      <c r="H23" s="270"/>
      <c r="I23" s="271"/>
      <c r="J23" s="269"/>
      <c r="K23" s="269"/>
      <c r="L23" s="269"/>
      <c r="M23" s="269"/>
      <c r="N23" s="269"/>
      <c r="O23" s="272"/>
      <c r="P23" s="269">
        <v>3</v>
      </c>
      <c r="Q23" s="269">
        <v>8</v>
      </c>
      <c r="R23" s="269">
        <v>2</v>
      </c>
      <c r="S23" s="261">
        <v>13</v>
      </c>
      <c r="T23" s="269"/>
      <c r="U23" s="269"/>
      <c r="V23" s="269"/>
      <c r="W23" s="269"/>
      <c r="X23" s="273">
        <v>13</v>
      </c>
    </row>
    <row r="24" spans="1:24" s="148" customFormat="1" ht="23.25">
      <c r="A24" s="316"/>
      <c r="B24" s="335"/>
      <c r="C24" s="322"/>
      <c r="D24" s="201" t="s">
        <v>2</v>
      </c>
      <c r="E24" s="147"/>
      <c r="F24" s="147"/>
      <c r="G24" s="147"/>
      <c r="H24" s="162"/>
      <c r="I24" s="205"/>
      <c r="J24" s="147"/>
      <c r="K24" s="147"/>
      <c r="L24" s="147"/>
      <c r="M24" s="147"/>
      <c r="N24" s="147"/>
      <c r="O24" s="166"/>
      <c r="P24" s="147">
        <v>2</v>
      </c>
      <c r="Q24" s="147">
        <v>5</v>
      </c>
      <c r="R24" s="147">
        <v>8</v>
      </c>
      <c r="S24" s="163">
        <v>15</v>
      </c>
      <c r="T24" s="147"/>
      <c r="U24" s="147"/>
      <c r="V24" s="147"/>
      <c r="W24" s="147"/>
      <c r="X24" s="204">
        <v>15</v>
      </c>
    </row>
    <row r="25" spans="1:24" s="5" customFormat="1" ht="24" thickBot="1">
      <c r="A25" s="317"/>
      <c r="B25" s="336"/>
      <c r="C25" s="323"/>
      <c r="D25" s="39" t="s">
        <v>3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1">
        <v>5</v>
      </c>
      <c r="Q25" s="31">
        <v>13</v>
      </c>
      <c r="R25" s="31">
        <v>10</v>
      </c>
      <c r="S25" s="31">
        <v>28</v>
      </c>
      <c r="T25" s="62"/>
      <c r="U25" s="62"/>
      <c r="V25" s="62"/>
      <c r="W25" s="62"/>
      <c r="X25" s="60">
        <v>28</v>
      </c>
    </row>
    <row r="26" spans="1:24" ht="23.25">
      <c r="A26" s="315">
        <v>62</v>
      </c>
      <c r="B26" s="334" t="s">
        <v>102</v>
      </c>
      <c r="C26" s="321" t="s">
        <v>11</v>
      </c>
      <c r="D26" s="12" t="s">
        <v>17</v>
      </c>
      <c r="E26" s="14"/>
      <c r="F26" s="14"/>
      <c r="G26" s="14"/>
      <c r="H26" s="35"/>
      <c r="I26" s="36"/>
      <c r="J26" s="14"/>
      <c r="K26" s="14"/>
      <c r="L26" s="14"/>
      <c r="M26" s="14"/>
      <c r="N26" s="14"/>
      <c r="O26" s="37"/>
      <c r="P26" s="13">
        <v>1</v>
      </c>
      <c r="Q26" s="13">
        <v>1</v>
      </c>
      <c r="R26" s="13">
        <v>1</v>
      </c>
      <c r="S26" s="18">
        <v>3</v>
      </c>
      <c r="T26" s="34"/>
      <c r="U26" s="34"/>
      <c r="V26" s="34"/>
      <c r="W26" s="34"/>
      <c r="X26" s="56">
        <v>3</v>
      </c>
    </row>
    <row r="27" spans="1:24" s="274" customFormat="1" ht="23.25">
      <c r="A27" s="316"/>
      <c r="B27" s="335"/>
      <c r="C27" s="322"/>
      <c r="D27" s="268" t="s">
        <v>1</v>
      </c>
      <c r="E27" s="269"/>
      <c r="F27" s="269"/>
      <c r="G27" s="269"/>
      <c r="H27" s="270"/>
      <c r="I27" s="271"/>
      <c r="J27" s="269"/>
      <c r="K27" s="269"/>
      <c r="L27" s="269"/>
      <c r="M27" s="269"/>
      <c r="N27" s="269"/>
      <c r="O27" s="272"/>
      <c r="P27" s="269">
        <v>16</v>
      </c>
      <c r="Q27" s="269">
        <v>15</v>
      </c>
      <c r="R27" s="269">
        <v>10</v>
      </c>
      <c r="S27" s="261">
        <v>41</v>
      </c>
      <c r="T27" s="269"/>
      <c r="U27" s="269"/>
      <c r="V27" s="269"/>
      <c r="W27" s="269"/>
      <c r="X27" s="273">
        <v>41</v>
      </c>
    </row>
    <row r="28" spans="1:24" s="148" customFormat="1" ht="23.25">
      <c r="A28" s="316"/>
      <c r="B28" s="335"/>
      <c r="C28" s="322"/>
      <c r="D28" s="201" t="s">
        <v>2</v>
      </c>
      <c r="E28" s="147"/>
      <c r="F28" s="147"/>
      <c r="G28" s="147"/>
      <c r="H28" s="162"/>
      <c r="I28" s="205"/>
      <c r="J28" s="147"/>
      <c r="K28" s="147"/>
      <c r="L28" s="147"/>
      <c r="M28" s="147"/>
      <c r="N28" s="147"/>
      <c r="O28" s="166"/>
      <c r="P28" s="147">
        <v>11</v>
      </c>
      <c r="Q28" s="147">
        <v>4</v>
      </c>
      <c r="R28" s="147">
        <v>6</v>
      </c>
      <c r="S28" s="163">
        <v>21</v>
      </c>
      <c r="T28" s="147"/>
      <c r="U28" s="147"/>
      <c r="V28" s="147"/>
      <c r="W28" s="147"/>
      <c r="X28" s="204">
        <v>21</v>
      </c>
    </row>
    <row r="29" spans="1:24" s="5" customFormat="1" ht="24" thickBot="1">
      <c r="A29" s="317"/>
      <c r="B29" s="336"/>
      <c r="C29" s="323"/>
      <c r="D29" s="26" t="s">
        <v>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7">
        <v>27</v>
      </c>
      <c r="Q29" s="27">
        <v>19</v>
      </c>
      <c r="R29" s="27">
        <v>16</v>
      </c>
      <c r="S29" s="27">
        <v>62</v>
      </c>
      <c r="T29" s="62"/>
      <c r="U29" s="62"/>
      <c r="V29" s="62"/>
      <c r="W29" s="40"/>
      <c r="X29" s="60">
        <v>62</v>
      </c>
    </row>
    <row r="30" spans="1:24" ht="23.25">
      <c r="A30" s="315">
        <v>63</v>
      </c>
      <c r="B30" s="334" t="s">
        <v>103</v>
      </c>
      <c r="C30" s="321" t="s">
        <v>11</v>
      </c>
      <c r="D30" s="33" t="s">
        <v>17</v>
      </c>
      <c r="E30" s="50">
        <v>6</v>
      </c>
      <c r="F30" s="50">
        <v>6</v>
      </c>
      <c r="G30" s="50">
        <v>6</v>
      </c>
      <c r="H30" s="65">
        <v>18</v>
      </c>
      <c r="I30" s="51">
        <v>4</v>
      </c>
      <c r="J30" s="50">
        <v>4</v>
      </c>
      <c r="K30" s="50">
        <v>4</v>
      </c>
      <c r="L30" s="50">
        <v>4</v>
      </c>
      <c r="M30" s="50">
        <v>4</v>
      </c>
      <c r="N30" s="50">
        <v>3</v>
      </c>
      <c r="O30" s="69">
        <v>23</v>
      </c>
      <c r="P30" s="34"/>
      <c r="Q30" s="34"/>
      <c r="R30" s="34"/>
      <c r="S30" s="66"/>
      <c r="T30" s="34"/>
      <c r="U30" s="34"/>
      <c r="V30" s="34"/>
      <c r="W30" s="14"/>
      <c r="X30" s="56">
        <v>41</v>
      </c>
    </row>
    <row r="31" spans="1:24" s="274" customFormat="1" ht="23.25">
      <c r="A31" s="316"/>
      <c r="B31" s="335"/>
      <c r="C31" s="322"/>
      <c r="D31" s="268" t="s">
        <v>1</v>
      </c>
      <c r="E31" s="269">
        <v>96</v>
      </c>
      <c r="F31" s="269">
        <v>92</v>
      </c>
      <c r="G31" s="269">
        <v>80</v>
      </c>
      <c r="H31" s="261">
        <v>268</v>
      </c>
      <c r="I31" s="271">
        <v>80</v>
      </c>
      <c r="J31" s="269">
        <v>69</v>
      </c>
      <c r="K31" s="269">
        <v>65</v>
      </c>
      <c r="L31" s="269">
        <v>56</v>
      </c>
      <c r="M31" s="269">
        <v>57</v>
      </c>
      <c r="N31" s="269">
        <v>33</v>
      </c>
      <c r="O31" s="272">
        <v>360</v>
      </c>
      <c r="P31" s="269"/>
      <c r="Q31" s="269"/>
      <c r="R31" s="269"/>
      <c r="S31" s="261"/>
      <c r="T31" s="269"/>
      <c r="U31" s="269"/>
      <c r="V31" s="269"/>
      <c r="W31" s="269"/>
      <c r="X31" s="273">
        <v>628</v>
      </c>
    </row>
    <row r="32" spans="1:24" s="148" customFormat="1" ht="23.25">
      <c r="A32" s="316"/>
      <c r="B32" s="335"/>
      <c r="C32" s="322"/>
      <c r="D32" s="201" t="s">
        <v>2</v>
      </c>
      <c r="E32" s="147">
        <v>85</v>
      </c>
      <c r="F32" s="147">
        <v>95</v>
      </c>
      <c r="G32" s="147">
        <v>101</v>
      </c>
      <c r="H32" s="163">
        <v>281</v>
      </c>
      <c r="I32" s="205">
        <v>73</v>
      </c>
      <c r="J32" s="147">
        <v>74</v>
      </c>
      <c r="K32" s="147">
        <v>55</v>
      </c>
      <c r="L32" s="147">
        <v>59</v>
      </c>
      <c r="M32" s="147">
        <v>79</v>
      </c>
      <c r="N32" s="147">
        <v>77</v>
      </c>
      <c r="O32" s="166">
        <v>417</v>
      </c>
      <c r="P32" s="147"/>
      <c r="Q32" s="147"/>
      <c r="R32" s="147"/>
      <c r="S32" s="163"/>
      <c r="T32" s="147"/>
      <c r="U32" s="147"/>
      <c r="V32" s="147"/>
      <c r="W32" s="147"/>
      <c r="X32" s="204">
        <v>698</v>
      </c>
    </row>
    <row r="33" spans="1:24" s="5" customFormat="1" ht="24" thickBot="1">
      <c r="A33" s="317"/>
      <c r="B33" s="336"/>
      <c r="C33" s="323"/>
      <c r="D33" s="39" t="s">
        <v>3</v>
      </c>
      <c r="E33" s="31">
        <v>181</v>
      </c>
      <c r="F33" s="31">
        <v>187</v>
      </c>
      <c r="G33" s="31">
        <v>181</v>
      </c>
      <c r="H33" s="31">
        <v>549</v>
      </c>
      <c r="I33" s="31">
        <v>153</v>
      </c>
      <c r="J33" s="31">
        <v>143</v>
      </c>
      <c r="K33" s="31">
        <v>120</v>
      </c>
      <c r="L33" s="31">
        <v>115</v>
      </c>
      <c r="M33" s="31">
        <v>136</v>
      </c>
      <c r="N33" s="31">
        <v>110</v>
      </c>
      <c r="O33" s="31">
        <v>777</v>
      </c>
      <c r="P33" s="40"/>
      <c r="Q33" s="40"/>
      <c r="R33" s="40"/>
      <c r="S33" s="40"/>
      <c r="T33" s="40"/>
      <c r="U33" s="40"/>
      <c r="V33" s="40"/>
      <c r="W33" s="40"/>
      <c r="X33" s="60">
        <v>1326</v>
      </c>
    </row>
    <row r="34" spans="1:24" ht="23.25">
      <c r="A34" s="315">
        <v>64</v>
      </c>
      <c r="B34" s="334" t="s">
        <v>104</v>
      </c>
      <c r="C34" s="321" t="s">
        <v>11</v>
      </c>
      <c r="D34" s="33" t="s">
        <v>17</v>
      </c>
      <c r="E34" s="50">
        <v>4</v>
      </c>
      <c r="F34" s="50">
        <v>4</v>
      </c>
      <c r="G34" s="50">
        <v>4</v>
      </c>
      <c r="H34" s="65">
        <v>12</v>
      </c>
      <c r="I34" s="51">
        <v>4</v>
      </c>
      <c r="J34" s="50">
        <v>2</v>
      </c>
      <c r="K34" s="50">
        <v>2</v>
      </c>
      <c r="L34" s="50">
        <v>2</v>
      </c>
      <c r="M34" s="50">
        <v>2</v>
      </c>
      <c r="N34" s="50">
        <v>2</v>
      </c>
      <c r="O34" s="69">
        <v>14</v>
      </c>
      <c r="P34" s="34"/>
      <c r="Q34" s="34"/>
      <c r="R34" s="34"/>
      <c r="S34" s="66"/>
      <c r="T34" s="34"/>
      <c r="U34" s="34"/>
      <c r="V34" s="34"/>
      <c r="W34" s="23"/>
      <c r="X34" s="56">
        <v>26</v>
      </c>
    </row>
    <row r="35" spans="1:24" s="274" customFormat="1" ht="23.25">
      <c r="A35" s="316"/>
      <c r="B35" s="335"/>
      <c r="C35" s="322"/>
      <c r="D35" s="268" t="s">
        <v>1</v>
      </c>
      <c r="E35" s="269">
        <v>81</v>
      </c>
      <c r="F35" s="269">
        <v>78</v>
      </c>
      <c r="G35" s="269">
        <v>60</v>
      </c>
      <c r="H35" s="261">
        <v>219</v>
      </c>
      <c r="I35" s="271">
        <v>90</v>
      </c>
      <c r="J35" s="269">
        <v>47</v>
      </c>
      <c r="K35" s="269">
        <v>32</v>
      </c>
      <c r="L35" s="269">
        <v>32</v>
      </c>
      <c r="M35" s="269">
        <v>38</v>
      </c>
      <c r="N35" s="269">
        <v>35</v>
      </c>
      <c r="O35" s="272">
        <v>274</v>
      </c>
      <c r="P35" s="269"/>
      <c r="Q35" s="269"/>
      <c r="R35" s="269"/>
      <c r="S35" s="261"/>
      <c r="T35" s="269"/>
      <c r="U35" s="269"/>
      <c r="V35" s="269"/>
      <c r="W35" s="269"/>
      <c r="X35" s="273">
        <v>493</v>
      </c>
    </row>
    <row r="36" spans="1:24" s="148" customFormat="1" ht="23.25">
      <c r="A36" s="316"/>
      <c r="B36" s="335"/>
      <c r="C36" s="322"/>
      <c r="D36" s="201" t="s">
        <v>2</v>
      </c>
      <c r="E36" s="147">
        <v>76</v>
      </c>
      <c r="F36" s="147">
        <v>73</v>
      </c>
      <c r="G36" s="147">
        <v>78</v>
      </c>
      <c r="H36" s="163">
        <v>227</v>
      </c>
      <c r="I36" s="205">
        <v>59</v>
      </c>
      <c r="J36" s="147">
        <v>35</v>
      </c>
      <c r="K36" s="147">
        <v>30</v>
      </c>
      <c r="L36" s="147">
        <v>31</v>
      </c>
      <c r="M36" s="147">
        <v>32</v>
      </c>
      <c r="N36" s="147">
        <v>31</v>
      </c>
      <c r="O36" s="166">
        <v>218</v>
      </c>
      <c r="P36" s="147"/>
      <c r="Q36" s="147"/>
      <c r="R36" s="147"/>
      <c r="S36" s="163"/>
      <c r="T36" s="147"/>
      <c r="U36" s="147"/>
      <c r="V36" s="147"/>
      <c r="W36" s="147"/>
      <c r="X36" s="204">
        <v>445</v>
      </c>
    </row>
    <row r="37" spans="1:24" s="5" customFormat="1" ht="24" thickBot="1">
      <c r="A37" s="317"/>
      <c r="B37" s="336"/>
      <c r="C37" s="323"/>
      <c r="D37" s="39" t="s">
        <v>3</v>
      </c>
      <c r="E37" s="31">
        <v>157</v>
      </c>
      <c r="F37" s="31">
        <v>151</v>
      </c>
      <c r="G37" s="31">
        <v>138</v>
      </c>
      <c r="H37" s="31">
        <v>446</v>
      </c>
      <c r="I37" s="31">
        <v>149</v>
      </c>
      <c r="J37" s="31">
        <v>82</v>
      </c>
      <c r="K37" s="31">
        <v>62</v>
      </c>
      <c r="L37" s="31">
        <v>63</v>
      </c>
      <c r="M37" s="31">
        <v>70</v>
      </c>
      <c r="N37" s="31">
        <v>66</v>
      </c>
      <c r="O37" s="31">
        <v>492</v>
      </c>
      <c r="P37" s="40"/>
      <c r="Q37" s="40"/>
      <c r="R37" s="40"/>
      <c r="S37" s="40"/>
      <c r="T37" s="40"/>
      <c r="U37" s="40"/>
      <c r="V37" s="40"/>
      <c r="W37" s="40"/>
      <c r="X37" s="60">
        <v>938</v>
      </c>
    </row>
    <row r="38" spans="1:24" ht="23.25">
      <c r="A38" s="131"/>
      <c r="B38" s="132"/>
      <c r="C38" s="133"/>
      <c r="D38" s="22" t="s">
        <v>17</v>
      </c>
      <c r="E38" s="123">
        <f>SUM(E6+E10+E14+E18+E22+E26+E30+E34)</f>
        <v>10</v>
      </c>
      <c r="F38" s="123">
        <f aca="true" t="shared" si="1" ref="F38:X38">SUM(F6+F10+F14+F18+F22+F26+F30+F34)</f>
        <v>10</v>
      </c>
      <c r="G38" s="123">
        <f t="shared" si="1"/>
        <v>10</v>
      </c>
      <c r="H38" s="123">
        <f t="shared" si="1"/>
        <v>30</v>
      </c>
      <c r="I38" s="123">
        <f t="shared" si="1"/>
        <v>8</v>
      </c>
      <c r="J38" s="123">
        <f t="shared" si="1"/>
        <v>6</v>
      </c>
      <c r="K38" s="123">
        <f t="shared" si="1"/>
        <v>6</v>
      </c>
      <c r="L38" s="123">
        <f t="shared" si="1"/>
        <v>6</v>
      </c>
      <c r="M38" s="123">
        <f t="shared" si="1"/>
        <v>6</v>
      </c>
      <c r="N38" s="123">
        <f t="shared" si="1"/>
        <v>5</v>
      </c>
      <c r="O38" s="123">
        <f t="shared" si="1"/>
        <v>37</v>
      </c>
      <c r="P38" s="123">
        <f t="shared" si="1"/>
        <v>36</v>
      </c>
      <c r="Q38" s="123">
        <f t="shared" si="1"/>
        <v>32</v>
      </c>
      <c r="R38" s="123">
        <f t="shared" si="1"/>
        <v>31</v>
      </c>
      <c r="S38" s="123">
        <f t="shared" si="1"/>
        <v>99</v>
      </c>
      <c r="T38" s="123">
        <f t="shared" si="1"/>
        <v>24</v>
      </c>
      <c r="U38" s="123">
        <f t="shared" si="1"/>
        <v>24</v>
      </c>
      <c r="V38" s="123">
        <f t="shared" si="1"/>
        <v>21</v>
      </c>
      <c r="W38" s="123">
        <f t="shared" si="1"/>
        <v>69</v>
      </c>
      <c r="X38" s="123">
        <f t="shared" si="1"/>
        <v>235</v>
      </c>
    </row>
    <row r="39" spans="1:24" ht="23.25">
      <c r="A39" s="131"/>
      <c r="B39" s="132"/>
      <c r="C39" s="133"/>
      <c r="D39" s="22" t="s">
        <v>1</v>
      </c>
      <c r="E39" s="24">
        <f>SUM(E7+E11+E15+E19+E23+E27+E31+E35)</f>
        <v>177</v>
      </c>
      <c r="F39" s="24">
        <f aca="true" t="shared" si="2" ref="F39:X39">SUM(F7+F11+F15+F19+F23+F27+F31+F35)</f>
        <v>170</v>
      </c>
      <c r="G39" s="24">
        <f t="shared" si="2"/>
        <v>140</v>
      </c>
      <c r="H39" s="24">
        <f t="shared" si="2"/>
        <v>487</v>
      </c>
      <c r="I39" s="24">
        <f t="shared" si="2"/>
        <v>170</v>
      </c>
      <c r="J39" s="24">
        <f t="shared" si="2"/>
        <v>116</v>
      </c>
      <c r="K39" s="24">
        <f t="shared" si="2"/>
        <v>97</v>
      </c>
      <c r="L39" s="24">
        <f t="shared" si="2"/>
        <v>88</v>
      </c>
      <c r="M39" s="24">
        <f t="shared" si="2"/>
        <v>95</v>
      </c>
      <c r="N39" s="24">
        <f t="shared" si="2"/>
        <v>68</v>
      </c>
      <c r="O39" s="24">
        <f t="shared" si="2"/>
        <v>634</v>
      </c>
      <c r="P39" s="24">
        <f t="shared" si="2"/>
        <v>655</v>
      </c>
      <c r="Q39" s="24">
        <f t="shared" si="2"/>
        <v>523</v>
      </c>
      <c r="R39" s="24">
        <f t="shared" si="2"/>
        <v>505</v>
      </c>
      <c r="S39" s="24">
        <f t="shared" si="2"/>
        <v>1683</v>
      </c>
      <c r="T39" s="24">
        <f t="shared" si="2"/>
        <v>316</v>
      </c>
      <c r="U39" s="24">
        <f t="shared" si="2"/>
        <v>299</v>
      </c>
      <c r="V39" s="24">
        <f t="shared" si="2"/>
        <v>268</v>
      </c>
      <c r="W39" s="24">
        <f t="shared" si="2"/>
        <v>883</v>
      </c>
      <c r="X39" s="24">
        <f t="shared" si="2"/>
        <v>3687</v>
      </c>
    </row>
    <row r="40" spans="1:24" ht="23.25">
      <c r="A40" s="131"/>
      <c r="B40" s="132"/>
      <c r="C40" s="133"/>
      <c r="D40" s="22" t="s">
        <v>2</v>
      </c>
      <c r="E40" s="24">
        <f>SUM(E8+E12+E16+E20+E24+E28+E32+E36)</f>
        <v>161</v>
      </c>
      <c r="F40" s="24">
        <f aca="true" t="shared" si="3" ref="F40:X40">SUM(F8+F12+F16+F20+F24+F28+F32+F36)</f>
        <v>168</v>
      </c>
      <c r="G40" s="24">
        <f t="shared" si="3"/>
        <v>179</v>
      </c>
      <c r="H40" s="24">
        <f t="shared" si="3"/>
        <v>508</v>
      </c>
      <c r="I40" s="24">
        <f t="shared" si="3"/>
        <v>132</v>
      </c>
      <c r="J40" s="24">
        <f t="shared" si="3"/>
        <v>109</v>
      </c>
      <c r="K40" s="24">
        <f t="shared" si="3"/>
        <v>85</v>
      </c>
      <c r="L40" s="24">
        <f t="shared" si="3"/>
        <v>90</v>
      </c>
      <c r="M40" s="24">
        <f t="shared" si="3"/>
        <v>111</v>
      </c>
      <c r="N40" s="24">
        <f t="shared" si="3"/>
        <v>108</v>
      </c>
      <c r="O40" s="24">
        <f t="shared" si="3"/>
        <v>635</v>
      </c>
      <c r="P40" s="24">
        <f t="shared" si="3"/>
        <v>719</v>
      </c>
      <c r="Q40" s="24">
        <f t="shared" si="3"/>
        <v>690</v>
      </c>
      <c r="R40" s="24">
        <f t="shared" si="3"/>
        <v>628</v>
      </c>
      <c r="S40" s="24">
        <f t="shared" si="3"/>
        <v>2037</v>
      </c>
      <c r="T40" s="24">
        <f t="shared" si="3"/>
        <v>603</v>
      </c>
      <c r="U40" s="24">
        <f t="shared" si="3"/>
        <v>519</v>
      </c>
      <c r="V40" s="24">
        <f t="shared" si="3"/>
        <v>536</v>
      </c>
      <c r="W40" s="24">
        <f t="shared" si="3"/>
        <v>1658</v>
      </c>
      <c r="X40" s="24">
        <f t="shared" si="3"/>
        <v>4838</v>
      </c>
    </row>
    <row r="41" spans="1:24" ht="23.25">
      <c r="A41" s="131"/>
      <c r="B41" s="132"/>
      <c r="C41" s="133"/>
      <c r="D41" s="59" t="s">
        <v>3</v>
      </c>
      <c r="E41" s="17">
        <f>SUM(E39:E40)</f>
        <v>338</v>
      </c>
      <c r="F41" s="17">
        <f aca="true" t="shared" si="4" ref="F41:X41">SUM(F39:F40)</f>
        <v>338</v>
      </c>
      <c r="G41" s="17">
        <f t="shared" si="4"/>
        <v>319</v>
      </c>
      <c r="H41" s="17">
        <f t="shared" si="4"/>
        <v>995</v>
      </c>
      <c r="I41" s="17">
        <f t="shared" si="4"/>
        <v>302</v>
      </c>
      <c r="J41" s="17">
        <f t="shared" si="4"/>
        <v>225</v>
      </c>
      <c r="K41" s="17">
        <f t="shared" si="4"/>
        <v>182</v>
      </c>
      <c r="L41" s="17">
        <f t="shared" si="4"/>
        <v>178</v>
      </c>
      <c r="M41" s="17">
        <f t="shared" si="4"/>
        <v>206</v>
      </c>
      <c r="N41" s="17">
        <f t="shared" si="4"/>
        <v>176</v>
      </c>
      <c r="O41" s="17">
        <f t="shared" si="4"/>
        <v>1269</v>
      </c>
      <c r="P41" s="17">
        <f t="shared" si="4"/>
        <v>1374</v>
      </c>
      <c r="Q41" s="17">
        <f t="shared" si="4"/>
        <v>1213</v>
      </c>
      <c r="R41" s="17">
        <f t="shared" si="4"/>
        <v>1133</v>
      </c>
      <c r="S41" s="17">
        <f t="shared" si="4"/>
        <v>3720</v>
      </c>
      <c r="T41" s="17">
        <f t="shared" si="4"/>
        <v>919</v>
      </c>
      <c r="U41" s="17">
        <f t="shared" si="4"/>
        <v>818</v>
      </c>
      <c r="V41" s="17">
        <f t="shared" si="4"/>
        <v>804</v>
      </c>
      <c r="W41" s="17">
        <f t="shared" si="4"/>
        <v>2541</v>
      </c>
      <c r="X41" s="17">
        <f t="shared" si="4"/>
        <v>8525</v>
      </c>
    </row>
    <row r="42" spans="1:24" ht="23.25">
      <c r="A42" s="131"/>
      <c r="B42" s="132"/>
      <c r="C42" s="133"/>
      <c r="D42" s="134"/>
      <c r="E42" s="135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</row>
    <row r="43" spans="1:24" ht="23.25">
      <c r="A43" s="131"/>
      <c r="B43" s="132"/>
      <c r="C43" s="133"/>
      <c r="D43" s="134"/>
      <c r="E43" s="134"/>
      <c r="F43" s="134"/>
      <c r="G43" s="134"/>
      <c r="H43" s="6"/>
      <c r="I43" s="135"/>
      <c r="J43" s="134"/>
      <c r="K43" s="134"/>
      <c r="L43" s="134"/>
      <c r="M43" s="134"/>
      <c r="N43" s="134"/>
      <c r="O43" s="136"/>
      <c r="P43" s="134"/>
      <c r="Q43" s="134"/>
      <c r="R43" s="134"/>
      <c r="S43" s="6"/>
      <c r="T43" s="134"/>
      <c r="U43" s="134"/>
      <c r="V43" s="134"/>
      <c r="W43" s="134"/>
      <c r="X43" s="134"/>
    </row>
    <row r="44" spans="1:24" ht="23.25">
      <c r="A44" s="131"/>
      <c r="B44" s="132"/>
      <c r="C44" s="133"/>
      <c r="D44" s="134"/>
      <c r="E44" s="134"/>
      <c r="F44" s="134"/>
      <c r="G44" s="134"/>
      <c r="H44" s="6"/>
      <c r="I44" s="135"/>
      <c r="J44" s="134"/>
      <c r="K44" s="134"/>
      <c r="L44" s="134"/>
      <c r="M44" s="134"/>
      <c r="N44" s="134"/>
      <c r="O44" s="136"/>
      <c r="P44" s="134"/>
      <c r="Q44" s="134"/>
      <c r="R44" s="134"/>
      <c r="S44" s="6"/>
      <c r="T44" s="134"/>
      <c r="U44" s="134"/>
      <c r="V44" s="134"/>
      <c r="W44" s="134"/>
      <c r="X44" s="134"/>
    </row>
    <row r="45" spans="1:24" ht="23.25">
      <c r="A45" s="131"/>
      <c r="B45" s="132"/>
      <c r="C45" s="133"/>
      <c r="D45" s="13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23.25">
      <c r="A46" s="313"/>
      <c r="B46" s="314"/>
      <c r="C46" s="139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4"/>
      <c r="X46" s="134"/>
    </row>
    <row r="47" spans="1:24" ht="23.25">
      <c r="A47" s="313"/>
      <c r="B47" s="314"/>
      <c r="C47" s="139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4"/>
      <c r="X47" s="134"/>
    </row>
    <row r="48" spans="1:24" ht="23.25">
      <c r="A48" s="131"/>
      <c r="B48" s="132"/>
      <c r="C48" s="133"/>
      <c r="D48" s="134"/>
      <c r="E48" s="134"/>
      <c r="F48" s="134"/>
      <c r="G48" s="134"/>
      <c r="H48" s="6"/>
      <c r="I48" s="136"/>
      <c r="J48" s="134"/>
      <c r="K48" s="134"/>
      <c r="L48" s="134"/>
      <c r="M48" s="134"/>
      <c r="N48" s="134"/>
      <c r="O48" s="136"/>
      <c r="P48" s="134"/>
      <c r="Q48" s="134"/>
      <c r="R48" s="134"/>
      <c r="S48" s="6"/>
      <c r="T48" s="134"/>
      <c r="U48" s="134"/>
      <c r="V48" s="134"/>
      <c r="W48" s="134"/>
      <c r="X48" s="134"/>
    </row>
    <row r="49" spans="1:24" ht="23.25">
      <c r="A49" s="131"/>
      <c r="B49" s="132"/>
      <c r="C49" s="133"/>
      <c r="D49" s="134"/>
      <c r="E49" s="134"/>
      <c r="F49" s="134"/>
      <c r="G49" s="134"/>
      <c r="H49" s="6"/>
      <c r="I49" s="135"/>
      <c r="J49" s="134"/>
      <c r="K49" s="134"/>
      <c r="L49" s="134"/>
      <c r="M49" s="134"/>
      <c r="N49" s="134"/>
      <c r="O49" s="136"/>
      <c r="P49" s="134"/>
      <c r="Q49" s="134"/>
      <c r="R49" s="134"/>
      <c r="S49" s="6"/>
      <c r="T49" s="134"/>
      <c r="U49" s="134"/>
      <c r="V49" s="134"/>
      <c r="W49" s="134"/>
      <c r="X49" s="134"/>
    </row>
    <row r="50" spans="1:24" ht="23.25">
      <c r="A50" s="131"/>
      <c r="B50" s="132"/>
      <c r="C50" s="133"/>
      <c r="D50" s="134"/>
      <c r="E50" s="134"/>
      <c r="F50" s="134"/>
      <c r="G50" s="134"/>
      <c r="H50" s="6"/>
      <c r="I50" s="135"/>
      <c r="J50" s="134"/>
      <c r="K50" s="134"/>
      <c r="L50" s="134"/>
      <c r="M50" s="134"/>
      <c r="N50" s="134"/>
      <c r="O50" s="136"/>
      <c r="P50" s="134"/>
      <c r="Q50" s="134"/>
      <c r="R50" s="134"/>
      <c r="S50" s="6"/>
      <c r="T50" s="134"/>
      <c r="U50" s="134"/>
      <c r="V50" s="134"/>
      <c r="W50" s="134"/>
      <c r="X50" s="134"/>
    </row>
    <row r="51" spans="1:24" ht="23.25">
      <c r="A51" s="137"/>
      <c r="B51" s="138"/>
      <c r="C51" s="13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23.25">
      <c r="A52" s="131"/>
      <c r="B52" s="132"/>
      <c r="C52" s="133"/>
      <c r="D52" s="134"/>
      <c r="E52" s="134"/>
      <c r="F52" s="134"/>
      <c r="G52" s="134"/>
      <c r="H52" s="6"/>
      <c r="I52" s="135"/>
      <c r="J52" s="134"/>
      <c r="K52" s="134"/>
      <c r="L52" s="134"/>
      <c r="M52" s="134"/>
      <c r="N52" s="134"/>
      <c r="O52" s="136"/>
      <c r="P52" s="134"/>
      <c r="Q52" s="134"/>
      <c r="R52" s="134"/>
      <c r="S52" s="6"/>
      <c r="T52" s="134"/>
      <c r="U52" s="134"/>
      <c r="V52" s="134"/>
      <c r="W52" s="134"/>
      <c r="X52" s="134"/>
    </row>
    <row r="53" spans="1:24" ht="23.25">
      <c r="A53" s="131"/>
      <c r="B53" s="132"/>
      <c r="C53" s="133"/>
      <c r="D53" s="134"/>
      <c r="E53" s="134"/>
      <c r="F53" s="134"/>
      <c r="G53" s="134"/>
      <c r="H53" s="6"/>
      <c r="I53" s="135"/>
      <c r="J53" s="134"/>
      <c r="K53" s="134"/>
      <c r="L53" s="134"/>
      <c r="M53" s="134"/>
      <c r="N53" s="134"/>
      <c r="O53" s="136"/>
      <c r="P53" s="134"/>
      <c r="Q53" s="134"/>
      <c r="R53" s="134"/>
      <c r="S53" s="6"/>
      <c r="T53" s="134"/>
      <c r="U53" s="134"/>
      <c r="V53" s="134"/>
      <c r="W53" s="134"/>
      <c r="X53" s="134"/>
    </row>
    <row r="54" spans="1:24" ht="23.25">
      <c r="A54" s="131"/>
      <c r="B54" s="132"/>
      <c r="C54" s="133"/>
      <c r="D54" s="134"/>
      <c r="E54" s="134"/>
      <c r="F54" s="134"/>
      <c r="G54" s="134"/>
      <c r="H54" s="6"/>
      <c r="I54" s="135"/>
      <c r="J54" s="134"/>
      <c r="K54" s="134"/>
      <c r="L54" s="134"/>
      <c r="M54" s="134"/>
      <c r="N54" s="134"/>
      <c r="O54" s="136"/>
      <c r="P54" s="134"/>
      <c r="Q54" s="134"/>
      <c r="R54" s="134"/>
      <c r="S54" s="6"/>
      <c r="T54" s="134"/>
      <c r="U54" s="134"/>
      <c r="V54" s="134"/>
      <c r="W54" s="134"/>
      <c r="X54" s="134"/>
    </row>
    <row r="55" spans="1:24" ht="23.25">
      <c r="A55" s="137"/>
      <c r="B55" s="138"/>
      <c r="C55" s="13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23.25">
      <c r="A56" s="131"/>
      <c r="B56" s="132"/>
      <c r="C56" s="133"/>
      <c r="D56" s="134"/>
      <c r="E56" s="134"/>
      <c r="F56" s="134"/>
      <c r="G56" s="134"/>
      <c r="H56" s="6"/>
      <c r="I56" s="135"/>
      <c r="J56" s="134"/>
      <c r="K56" s="134"/>
      <c r="L56" s="134"/>
      <c r="M56" s="134"/>
      <c r="N56" s="134"/>
      <c r="O56" s="136"/>
      <c r="P56" s="134"/>
      <c r="Q56" s="134"/>
      <c r="R56" s="134"/>
      <c r="S56" s="6"/>
      <c r="T56" s="134"/>
      <c r="U56" s="134"/>
      <c r="V56" s="134"/>
      <c r="W56" s="134"/>
      <c r="X56" s="134"/>
    </row>
    <row r="57" spans="1:24" ht="23.25">
      <c r="A57" s="131"/>
      <c r="B57" s="132"/>
      <c r="C57" s="133"/>
      <c r="D57" s="134"/>
      <c r="E57" s="134"/>
      <c r="F57" s="134"/>
      <c r="G57" s="134"/>
      <c r="H57" s="6"/>
      <c r="I57" s="135"/>
      <c r="J57" s="134"/>
      <c r="K57" s="134"/>
      <c r="L57" s="134"/>
      <c r="M57" s="134"/>
      <c r="N57" s="134"/>
      <c r="O57" s="136"/>
      <c r="P57" s="134"/>
      <c r="Q57" s="134"/>
      <c r="R57" s="134"/>
      <c r="S57" s="6"/>
      <c r="T57" s="134"/>
      <c r="U57" s="134"/>
      <c r="V57" s="134"/>
      <c r="W57" s="134"/>
      <c r="X57" s="134"/>
    </row>
    <row r="58" spans="1:24" ht="23.25">
      <c r="A58" s="131"/>
      <c r="B58" s="132"/>
      <c r="C58" s="133"/>
      <c r="D58" s="134"/>
      <c r="E58" s="134"/>
      <c r="F58" s="134"/>
      <c r="G58" s="134"/>
      <c r="H58" s="6"/>
      <c r="I58" s="135"/>
      <c r="J58" s="134"/>
      <c r="K58" s="134"/>
      <c r="L58" s="134"/>
      <c r="M58" s="134"/>
      <c r="N58" s="134"/>
      <c r="O58" s="136"/>
      <c r="P58" s="134"/>
      <c r="Q58" s="134"/>
      <c r="R58" s="134"/>
      <c r="S58" s="6"/>
      <c r="T58" s="134"/>
      <c r="U58" s="134"/>
      <c r="V58" s="134"/>
      <c r="W58" s="134"/>
      <c r="X58" s="134"/>
    </row>
    <row r="59" spans="1:24" ht="23.25">
      <c r="A59" s="137"/>
      <c r="B59" s="138"/>
      <c r="C59" s="13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23.25">
      <c r="A60" s="131"/>
      <c r="B60" s="132"/>
      <c r="C60" s="133"/>
      <c r="D60" s="134"/>
      <c r="E60" s="134"/>
      <c r="F60" s="134"/>
      <c r="G60" s="134"/>
      <c r="H60" s="6"/>
      <c r="I60" s="135"/>
      <c r="J60" s="134"/>
      <c r="K60" s="134"/>
      <c r="L60" s="134"/>
      <c r="M60" s="134"/>
      <c r="N60" s="134"/>
      <c r="O60" s="136"/>
      <c r="P60" s="134"/>
      <c r="Q60" s="134"/>
      <c r="R60" s="134"/>
      <c r="S60" s="6"/>
      <c r="T60" s="134"/>
      <c r="U60" s="134"/>
      <c r="V60" s="134"/>
      <c r="W60" s="134"/>
      <c r="X60" s="134"/>
    </row>
    <row r="61" spans="1:24" ht="23.25">
      <c r="A61" s="131"/>
      <c r="B61" s="132"/>
      <c r="C61" s="133"/>
      <c r="D61" s="134"/>
      <c r="E61" s="134"/>
      <c r="F61" s="134"/>
      <c r="G61" s="134"/>
      <c r="H61" s="6"/>
      <c r="I61" s="135"/>
      <c r="J61" s="134"/>
      <c r="K61" s="134"/>
      <c r="L61" s="134"/>
      <c r="M61" s="134"/>
      <c r="N61" s="134"/>
      <c r="O61" s="136"/>
      <c r="P61" s="134"/>
      <c r="Q61" s="134"/>
      <c r="R61" s="134"/>
      <c r="S61" s="6"/>
      <c r="T61" s="134"/>
      <c r="U61" s="134"/>
      <c r="V61" s="134"/>
      <c r="W61" s="134"/>
      <c r="X61" s="134"/>
    </row>
    <row r="62" spans="1:24" ht="23.25">
      <c r="A62" s="131"/>
      <c r="B62" s="132"/>
      <c r="C62" s="133"/>
      <c r="D62" s="134"/>
      <c r="E62" s="134"/>
      <c r="F62" s="134"/>
      <c r="G62" s="134"/>
      <c r="H62" s="6"/>
      <c r="I62" s="135"/>
      <c r="J62" s="134"/>
      <c r="K62" s="134"/>
      <c r="L62" s="134"/>
      <c r="M62" s="134"/>
      <c r="N62" s="134"/>
      <c r="O62" s="136"/>
      <c r="P62" s="134"/>
      <c r="Q62" s="134"/>
      <c r="R62" s="134"/>
      <c r="S62" s="6"/>
      <c r="T62" s="134"/>
      <c r="U62" s="134"/>
      <c r="V62" s="134"/>
      <c r="W62" s="134"/>
      <c r="X62" s="134"/>
    </row>
    <row r="63" spans="1:24" ht="23.25">
      <c r="A63" s="131"/>
      <c r="B63" s="132"/>
      <c r="C63" s="133"/>
      <c r="D63" s="13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23.25">
      <c r="A64" s="131"/>
      <c r="B64" s="132"/>
      <c r="C64" s="133"/>
      <c r="D64" s="134"/>
      <c r="E64" s="134"/>
      <c r="F64" s="134"/>
      <c r="G64" s="134"/>
      <c r="H64" s="6"/>
      <c r="I64" s="135"/>
      <c r="J64" s="134"/>
      <c r="K64" s="134"/>
      <c r="L64" s="134"/>
      <c r="M64" s="134"/>
      <c r="N64" s="134"/>
      <c r="O64" s="136"/>
      <c r="P64" s="134"/>
      <c r="Q64" s="134"/>
      <c r="R64" s="134"/>
      <c r="S64" s="6"/>
      <c r="T64" s="134"/>
      <c r="U64" s="134"/>
      <c r="V64" s="134"/>
      <c r="W64" s="134"/>
      <c r="X64" s="134"/>
    </row>
    <row r="65" spans="1:24" ht="23.25">
      <c r="A65" s="131"/>
      <c r="B65" s="132"/>
      <c r="C65" s="133"/>
      <c r="D65" s="134"/>
      <c r="E65" s="134"/>
      <c r="F65" s="134"/>
      <c r="G65" s="134"/>
      <c r="H65" s="6"/>
      <c r="I65" s="135"/>
      <c r="J65" s="134"/>
      <c r="K65" s="134"/>
      <c r="L65" s="134"/>
      <c r="M65" s="134"/>
      <c r="N65" s="134"/>
      <c r="O65" s="136"/>
      <c r="P65" s="134"/>
      <c r="Q65" s="134"/>
      <c r="R65" s="134"/>
      <c r="S65" s="6"/>
      <c r="T65" s="134"/>
      <c r="U65" s="134"/>
      <c r="V65" s="134"/>
      <c r="W65" s="134"/>
      <c r="X65" s="134"/>
    </row>
    <row r="66" spans="1:24" ht="23.25">
      <c r="A66" s="131"/>
      <c r="B66" s="132"/>
      <c r="C66" s="133"/>
      <c r="D66" s="134"/>
      <c r="E66" s="134"/>
      <c r="F66" s="134"/>
      <c r="G66" s="134"/>
      <c r="H66" s="6"/>
      <c r="I66" s="135"/>
      <c r="J66" s="134"/>
      <c r="K66" s="134"/>
      <c r="L66" s="134"/>
      <c r="M66" s="134"/>
      <c r="N66" s="134"/>
      <c r="O66" s="136"/>
      <c r="P66" s="134"/>
      <c r="Q66" s="134"/>
      <c r="R66" s="134"/>
      <c r="S66" s="6"/>
      <c r="T66" s="134"/>
      <c r="U66" s="134"/>
      <c r="V66" s="134"/>
      <c r="W66" s="134"/>
      <c r="X66" s="134"/>
    </row>
    <row r="67" spans="1:24" ht="23.25">
      <c r="A67" s="131"/>
      <c r="B67" s="132"/>
      <c r="C67" s="133"/>
      <c r="D67" s="13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</sheetData>
  <mergeCells count="47">
    <mergeCell ref="C4:C5"/>
    <mergeCell ref="D4:D5"/>
    <mergeCell ref="G4:G5"/>
    <mergeCell ref="I4:I5"/>
    <mergeCell ref="T4:T5"/>
    <mergeCell ref="U4:U5"/>
    <mergeCell ref="V4:V5"/>
    <mergeCell ref="A2:X2"/>
    <mergeCell ref="A3:X3"/>
    <mergeCell ref="J4:J5"/>
    <mergeCell ref="K4:K5"/>
    <mergeCell ref="L4:L5"/>
    <mergeCell ref="M4:M5"/>
    <mergeCell ref="N4:N5"/>
    <mergeCell ref="A6:A9"/>
    <mergeCell ref="B6:B9"/>
    <mergeCell ref="C6:C9"/>
    <mergeCell ref="R4:R5"/>
    <mergeCell ref="P4:P5"/>
    <mergeCell ref="Q4:Q5"/>
    <mergeCell ref="E4:E5"/>
    <mergeCell ref="F4:F5"/>
    <mergeCell ref="A4:A5"/>
    <mergeCell ref="B4:B5"/>
    <mergeCell ref="A18:A21"/>
    <mergeCell ref="B18:B21"/>
    <mergeCell ref="C18:C21"/>
    <mergeCell ref="A10:A13"/>
    <mergeCell ref="B10:B13"/>
    <mergeCell ref="C10:C13"/>
    <mergeCell ref="A14:A17"/>
    <mergeCell ref="B14:B17"/>
    <mergeCell ref="C14:C17"/>
    <mergeCell ref="A22:A25"/>
    <mergeCell ref="B22:B25"/>
    <mergeCell ref="C22:C25"/>
    <mergeCell ref="A26:A29"/>
    <mergeCell ref="B26:B29"/>
    <mergeCell ref="C26:C29"/>
    <mergeCell ref="C30:C33"/>
    <mergeCell ref="A34:A37"/>
    <mergeCell ref="B34:B37"/>
    <mergeCell ref="C34:C37"/>
    <mergeCell ref="A46:A47"/>
    <mergeCell ref="B46:B47"/>
    <mergeCell ref="A30:A33"/>
    <mergeCell ref="B30:B33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2:X47"/>
  <sheetViews>
    <sheetView zoomScale="75" zoomScaleNormal="75" workbookViewId="0" topLeftCell="A1">
      <selection activeCell="G15" sqref="G15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3.25">
      <c r="A6" s="315">
        <v>65</v>
      </c>
      <c r="B6" s="334" t="s">
        <v>105</v>
      </c>
      <c r="C6" s="321" t="s">
        <v>12</v>
      </c>
      <c r="D6" s="33" t="s">
        <v>17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85">
        <v>1</v>
      </c>
      <c r="Q6" s="85">
        <v>1</v>
      </c>
      <c r="R6" s="85">
        <v>1</v>
      </c>
      <c r="S6" s="61">
        <v>3</v>
      </c>
      <c r="T6" s="34"/>
      <c r="U6" s="34"/>
      <c r="V6" s="34"/>
      <c r="W6" s="34"/>
      <c r="X6" s="67">
        <v>3</v>
      </c>
    </row>
    <row r="7" spans="1:24" ht="23.25">
      <c r="A7" s="316"/>
      <c r="B7" s="335"/>
      <c r="C7" s="322"/>
      <c r="D7" s="21" t="s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2">
        <v>14</v>
      </c>
      <c r="Q7" s="22">
        <v>22</v>
      </c>
      <c r="R7" s="22">
        <v>23</v>
      </c>
      <c r="S7" s="59">
        <v>59</v>
      </c>
      <c r="T7" s="14"/>
      <c r="U7" s="14"/>
      <c r="V7" s="14"/>
      <c r="W7" s="14"/>
      <c r="X7" s="68">
        <v>59</v>
      </c>
    </row>
    <row r="8" spans="1:24" ht="23.25">
      <c r="A8" s="316"/>
      <c r="B8" s="335"/>
      <c r="C8" s="322"/>
      <c r="D8" s="21" t="s">
        <v>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2">
        <v>7</v>
      </c>
      <c r="Q8" s="22">
        <v>21</v>
      </c>
      <c r="R8" s="22">
        <v>13</v>
      </c>
      <c r="S8" s="59">
        <v>41</v>
      </c>
      <c r="T8" s="14"/>
      <c r="U8" s="14"/>
      <c r="V8" s="14"/>
      <c r="W8" s="14"/>
      <c r="X8" s="68">
        <v>41</v>
      </c>
    </row>
    <row r="9" spans="1:24" s="5" customFormat="1" ht="24" thickBot="1">
      <c r="A9" s="317"/>
      <c r="B9" s="336"/>
      <c r="C9" s="323"/>
      <c r="D9" s="39" t="s">
        <v>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31">
        <v>21</v>
      </c>
      <c r="Q9" s="31">
        <v>43</v>
      </c>
      <c r="R9" s="31">
        <v>36</v>
      </c>
      <c r="S9" s="31">
        <v>100</v>
      </c>
      <c r="T9" s="119"/>
      <c r="U9" s="119"/>
      <c r="V9" s="119"/>
      <c r="W9" s="119"/>
      <c r="X9" s="60">
        <v>100</v>
      </c>
    </row>
    <row r="10" spans="1:24" ht="23.25">
      <c r="A10" s="315">
        <v>66</v>
      </c>
      <c r="B10" s="334" t="s">
        <v>106</v>
      </c>
      <c r="C10" s="321" t="s">
        <v>12</v>
      </c>
      <c r="D10" s="33" t="s">
        <v>17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50">
        <v>3</v>
      </c>
      <c r="Q10" s="50">
        <v>2</v>
      </c>
      <c r="R10" s="50">
        <v>2</v>
      </c>
      <c r="S10" s="61">
        <v>7</v>
      </c>
      <c r="T10" s="50">
        <v>2</v>
      </c>
      <c r="U10" s="50">
        <v>2</v>
      </c>
      <c r="V10" s="50">
        <v>2</v>
      </c>
      <c r="W10" s="50">
        <v>6</v>
      </c>
      <c r="X10" s="71">
        <v>13</v>
      </c>
    </row>
    <row r="11" spans="1:24" ht="23.25">
      <c r="A11" s="316"/>
      <c r="B11" s="335"/>
      <c r="C11" s="322"/>
      <c r="D11" s="21" t="s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>
        <v>49</v>
      </c>
      <c r="Q11" s="22">
        <v>51</v>
      </c>
      <c r="R11" s="22">
        <v>36</v>
      </c>
      <c r="S11" s="59">
        <v>136</v>
      </c>
      <c r="T11" s="22">
        <v>21</v>
      </c>
      <c r="U11" s="22">
        <v>24</v>
      </c>
      <c r="V11" s="22">
        <v>20</v>
      </c>
      <c r="W11" s="22">
        <v>65</v>
      </c>
      <c r="X11" s="56">
        <v>201</v>
      </c>
    </row>
    <row r="12" spans="1:24" ht="23.25">
      <c r="A12" s="316"/>
      <c r="B12" s="335"/>
      <c r="C12" s="322"/>
      <c r="D12" s="21" t="s">
        <v>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>
        <v>63</v>
      </c>
      <c r="Q12" s="22">
        <v>42</v>
      </c>
      <c r="R12" s="22">
        <v>53</v>
      </c>
      <c r="S12" s="59">
        <v>158</v>
      </c>
      <c r="T12" s="22">
        <v>35</v>
      </c>
      <c r="U12" s="22">
        <v>56</v>
      </c>
      <c r="V12" s="22">
        <v>42</v>
      </c>
      <c r="W12" s="22">
        <v>133</v>
      </c>
      <c r="X12" s="56">
        <v>291</v>
      </c>
    </row>
    <row r="13" spans="1:24" s="5" customFormat="1" ht="24" thickBot="1">
      <c r="A13" s="317"/>
      <c r="B13" s="336"/>
      <c r="C13" s="323"/>
      <c r="D13" s="39" t="s">
        <v>3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31">
        <v>112</v>
      </c>
      <c r="Q13" s="31">
        <v>93</v>
      </c>
      <c r="R13" s="31">
        <v>89</v>
      </c>
      <c r="S13" s="31">
        <v>294</v>
      </c>
      <c r="T13" s="31">
        <v>56</v>
      </c>
      <c r="U13" s="31">
        <v>80</v>
      </c>
      <c r="V13" s="31">
        <v>62</v>
      </c>
      <c r="W13" s="31">
        <v>198</v>
      </c>
      <c r="X13" s="60">
        <v>492</v>
      </c>
    </row>
    <row r="14" spans="1:24" ht="23.25">
      <c r="A14" s="315">
        <v>67</v>
      </c>
      <c r="B14" s="334" t="s">
        <v>107</v>
      </c>
      <c r="C14" s="321" t="s">
        <v>12</v>
      </c>
      <c r="D14" s="33" t="s">
        <v>17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0">
        <v>5</v>
      </c>
      <c r="Q14" s="50">
        <v>4</v>
      </c>
      <c r="R14" s="50">
        <v>1</v>
      </c>
      <c r="S14" s="61">
        <v>10</v>
      </c>
      <c r="T14" s="50">
        <v>2</v>
      </c>
      <c r="U14" s="50">
        <v>1</v>
      </c>
      <c r="V14" s="50">
        <v>1</v>
      </c>
      <c r="W14" s="50">
        <v>4</v>
      </c>
      <c r="X14" s="71">
        <v>14</v>
      </c>
    </row>
    <row r="15" spans="1:24" ht="23.25">
      <c r="A15" s="316"/>
      <c r="B15" s="335"/>
      <c r="C15" s="322"/>
      <c r="D15" s="21" t="s"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>
        <v>78</v>
      </c>
      <c r="Q15" s="22">
        <v>76</v>
      </c>
      <c r="R15" s="22">
        <v>23</v>
      </c>
      <c r="S15" s="59">
        <v>177</v>
      </c>
      <c r="T15" s="22">
        <v>12</v>
      </c>
      <c r="U15" s="22">
        <v>8</v>
      </c>
      <c r="V15" s="22">
        <v>7</v>
      </c>
      <c r="W15" s="22">
        <v>27</v>
      </c>
      <c r="X15" s="56">
        <v>204</v>
      </c>
    </row>
    <row r="16" spans="1:24" ht="23.25">
      <c r="A16" s="316"/>
      <c r="B16" s="335"/>
      <c r="C16" s="322"/>
      <c r="D16" s="21" t="s">
        <v>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>
        <v>90</v>
      </c>
      <c r="Q16" s="22">
        <v>70</v>
      </c>
      <c r="R16" s="22">
        <v>24</v>
      </c>
      <c r="S16" s="59">
        <v>184</v>
      </c>
      <c r="T16" s="22">
        <v>28</v>
      </c>
      <c r="U16" s="22">
        <v>28</v>
      </c>
      <c r="V16" s="22">
        <v>13</v>
      </c>
      <c r="W16" s="22">
        <v>69</v>
      </c>
      <c r="X16" s="56">
        <v>253</v>
      </c>
    </row>
    <row r="17" spans="1:24" s="5" customFormat="1" ht="24" thickBot="1">
      <c r="A17" s="317"/>
      <c r="B17" s="336"/>
      <c r="C17" s="323"/>
      <c r="D17" s="39" t="s">
        <v>3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31">
        <v>168</v>
      </c>
      <c r="Q17" s="31">
        <v>146</v>
      </c>
      <c r="R17" s="31">
        <v>47</v>
      </c>
      <c r="S17" s="31">
        <v>361</v>
      </c>
      <c r="T17" s="31">
        <v>40</v>
      </c>
      <c r="U17" s="31">
        <v>36</v>
      </c>
      <c r="V17" s="31">
        <v>20</v>
      </c>
      <c r="W17" s="31">
        <v>96</v>
      </c>
      <c r="X17" s="60">
        <v>457</v>
      </c>
    </row>
    <row r="18" spans="1:24" ht="23.25">
      <c r="A18" s="131"/>
      <c r="B18" s="132"/>
      <c r="C18" s="133"/>
      <c r="D18" s="22" t="s">
        <v>17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>
        <f>SUM(P6+P10+P14)</f>
        <v>9</v>
      </c>
      <c r="Q18" s="123">
        <f aca="true" t="shared" si="0" ref="Q18:X18">SUM(Q6+Q10+Q14)</f>
        <v>7</v>
      </c>
      <c r="R18" s="123">
        <f t="shared" si="0"/>
        <v>4</v>
      </c>
      <c r="S18" s="123">
        <f t="shared" si="0"/>
        <v>20</v>
      </c>
      <c r="T18" s="123">
        <f t="shared" si="0"/>
        <v>4</v>
      </c>
      <c r="U18" s="123">
        <f t="shared" si="0"/>
        <v>3</v>
      </c>
      <c r="V18" s="123">
        <f t="shared" si="0"/>
        <v>3</v>
      </c>
      <c r="W18" s="123">
        <f t="shared" si="0"/>
        <v>10</v>
      </c>
      <c r="X18" s="123">
        <f t="shared" si="0"/>
        <v>30</v>
      </c>
    </row>
    <row r="19" spans="1:24" ht="23.25">
      <c r="A19" s="131"/>
      <c r="B19" s="132"/>
      <c r="C19" s="133"/>
      <c r="D19" s="22" t="s">
        <v>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>
        <f>SUM(P7+P11+P15)</f>
        <v>141</v>
      </c>
      <c r="Q19" s="24">
        <f aca="true" t="shared" si="1" ref="Q19:X19">SUM(Q7+Q11+Q15)</f>
        <v>149</v>
      </c>
      <c r="R19" s="24">
        <f t="shared" si="1"/>
        <v>82</v>
      </c>
      <c r="S19" s="24">
        <f t="shared" si="1"/>
        <v>372</v>
      </c>
      <c r="T19" s="24">
        <f t="shared" si="1"/>
        <v>33</v>
      </c>
      <c r="U19" s="24">
        <f t="shared" si="1"/>
        <v>32</v>
      </c>
      <c r="V19" s="24">
        <f t="shared" si="1"/>
        <v>27</v>
      </c>
      <c r="W19" s="24">
        <f t="shared" si="1"/>
        <v>92</v>
      </c>
      <c r="X19" s="24">
        <f t="shared" si="1"/>
        <v>464</v>
      </c>
    </row>
    <row r="20" spans="1:24" ht="23.25">
      <c r="A20" s="131"/>
      <c r="B20" s="132"/>
      <c r="C20" s="133"/>
      <c r="D20" s="22" t="s">
        <v>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>
        <f>SUM(P8+P12+P16)</f>
        <v>160</v>
      </c>
      <c r="Q20" s="24">
        <f aca="true" t="shared" si="2" ref="Q20:X20">SUM(Q8+Q12+Q16)</f>
        <v>133</v>
      </c>
      <c r="R20" s="24">
        <f t="shared" si="2"/>
        <v>90</v>
      </c>
      <c r="S20" s="24">
        <f t="shared" si="2"/>
        <v>383</v>
      </c>
      <c r="T20" s="24">
        <f t="shared" si="2"/>
        <v>63</v>
      </c>
      <c r="U20" s="24">
        <f t="shared" si="2"/>
        <v>84</v>
      </c>
      <c r="V20" s="24">
        <f t="shared" si="2"/>
        <v>55</v>
      </c>
      <c r="W20" s="24">
        <f t="shared" si="2"/>
        <v>202</v>
      </c>
      <c r="X20" s="24">
        <f t="shared" si="2"/>
        <v>585</v>
      </c>
    </row>
    <row r="21" spans="1:24" ht="23.25">
      <c r="A21" s="131"/>
      <c r="B21" s="132"/>
      <c r="C21" s="133"/>
      <c r="D21" s="59" t="s">
        <v>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f>SUM(P19:P20)</f>
        <v>301</v>
      </c>
      <c r="Q21" s="17">
        <f aca="true" t="shared" si="3" ref="Q21:X21">SUM(Q19:Q20)</f>
        <v>282</v>
      </c>
      <c r="R21" s="17">
        <f t="shared" si="3"/>
        <v>172</v>
      </c>
      <c r="S21" s="17">
        <f t="shared" si="3"/>
        <v>755</v>
      </c>
      <c r="T21" s="17">
        <f t="shared" si="3"/>
        <v>96</v>
      </c>
      <c r="U21" s="17">
        <f t="shared" si="3"/>
        <v>116</v>
      </c>
      <c r="V21" s="17">
        <f t="shared" si="3"/>
        <v>82</v>
      </c>
      <c r="W21" s="17">
        <f t="shared" si="3"/>
        <v>294</v>
      </c>
      <c r="X21" s="17">
        <f t="shared" si="3"/>
        <v>1049</v>
      </c>
    </row>
    <row r="22" spans="1:24" ht="23.25">
      <c r="A22" s="131"/>
      <c r="B22" s="132"/>
      <c r="C22" s="133"/>
      <c r="D22" s="134"/>
      <c r="E22" s="134"/>
      <c r="F22" s="134"/>
      <c r="G22" s="134"/>
      <c r="H22" s="6"/>
      <c r="I22" s="135"/>
      <c r="J22" s="134"/>
      <c r="K22" s="134"/>
      <c r="L22" s="134"/>
      <c r="M22" s="134"/>
      <c r="N22" s="134"/>
      <c r="O22" s="136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ht="23.25">
      <c r="A23" s="131"/>
      <c r="B23" s="132"/>
      <c r="C23" s="133"/>
      <c r="D23" s="134"/>
      <c r="E23" s="134"/>
      <c r="F23" s="134"/>
      <c r="G23" s="134"/>
      <c r="H23" s="6"/>
      <c r="I23" s="135"/>
      <c r="J23" s="134"/>
      <c r="K23" s="134"/>
      <c r="L23" s="134"/>
      <c r="M23" s="134"/>
      <c r="N23" s="134"/>
      <c r="O23" s="136"/>
      <c r="P23" s="134"/>
      <c r="Q23" s="134"/>
      <c r="R23" s="134"/>
      <c r="S23" s="6"/>
      <c r="T23" s="134"/>
      <c r="U23" s="134"/>
      <c r="V23" s="134"/>
      <c r="W23" s="134"/>
      <c r="X23" s="134"/>
    </row>
    <row r="24" spans="1:24" ht="23.25">
      <c r="A24" s="131"/>
      <c r="B24" s="132"/>
      <c r="C24" s="133"/>
      <c r="D24" s="134"/>
      <c r="E24" s="134"/>
      <c r="F24" s="134"/>
      <c r="G24" s="134"/>
      <c r="H24" s="6"/>
      <c r="I24" s="135"/>
      <c r="J24" s="134"/>
      <c r="K24" s="134"/>
      <c r="L24" s="134"/>
      <c r="M24" s="134"/>
      <c r="N24" s="134"/>
      <c r="O24" s="136"/>
      <c r="P24" s="134"/>
      <c r="Q24" s="134"/>
      <c r="R24" s="134"/>
      <c r="S24" s="6"/>
      <c r="T24" s="134"/>
      <c r="U24" s="134"/>
      <c r="V24" s="134"/>
      <c r="W24" s="134"/>
      <c r="X24" s="134"/>
    </row>
    <row r="25" spans="1:24" ht="23.25">
      <c r="A25" s="131"/>
      <c r="B25" s="132"/>
      <c r="C25" s="133"/>
      <c r="D25" s="13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3.25">
      <c r="A26" s="313"/>
      <c r="B26" s="314"/>
      <c r="C26" s="139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4"/>
      <c r="X26" s="134"/>
    </row>
    <row r="27" spans="1:24" ht="23.25">
      <c r="A27" s="313"/>
      <c r="B27" s="314"/>
      <c r="C27" s="139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4"/>
      <c r="X27" s="134"/>
    </row>
    <row r="28" spans="1:24" ht="23.25">
      <c r="A28" s="131"/>
      <c r="B28" s="132"/>
      <c r="C28" s="133"/>
      <c r="D28" s="134"/>
      <c r="E28" s="134"/>
      <c r="F28" s="134"/>
      <c r="G28" s="134"/>
      <c r="H28" s="6"/>
      <c r="I28" s="136"/>
      <c r="J28" s="134"/>
      <c r="K28" s="134"/>
      <c r="L28" s="134"/>
      <c r="M28" s="134"/>
      <c r="N28" s="134"/>
      <c r="O28" s="136"/>
      <c r="P28" s="134"/>
      <c r="Q28" s="134"/>
      <c r="R28" s="134"/>
      <c r="S28" s="6"/>
      <c r="T28" s="134"/>
      <c r="U28" s="134"/>
      <c r="V28" s="134"/>
      <c r="W28" s="134"/>
      <c r="X28" s="134"/>
    </row>
    <row r="29" spans="1:24" ht="23.25">
      <c r="A29" s="131"/>
      <c r="B29" s="132"/>
      <c r="C29" s="133"/>
      <c r="D29" s="134"/>
      <c r="E29" s="134"/>
      <c r="F29" s="134"/>
      <c r="G29" s="134"/>
      <c r="H29" s="6"/>
      <c r="I29" s="135"/>
      <c r="J29" s="134"/>
      <c r="K29" s="134"/>
      <c r="L29" s="134"/>
      <c r="M29" s="134"/>
      <c r="N29" s="134"/>
      <c r="O29" s="136"/>
      <c r="P29" s="134"/>
      <c r="Q29" s="134"/>
      <c r="R29" s="134"/>
      <c r="S29" s="6"/>
      <c r="T29" s="134"/>
      <c r="U29" s="134"/>
      <c r="V29" s="134"/>
      <c r="W29" s="134"/>
      <c r="X29" s="134"/>
    </row>
    <row r="30" spans="1:24" ht="23.25">
      <c r="A30" s="131"/>
      <c r="B30" s="132"/>
      <c r="C30" s="133"/>
      <c r="D30" s="134"/>
      <c r="E30" s="134"/>
      <c r="F30" s="134"/>
      <c r="G30" s="134"/>
      <c r="H30" s="6"/>
      <c r="I30" s="135"/>
      <c r="J30" s="134"/>
      <c r="K30" s="134"/>
      <c r="L30" s="134"/>
      <c r="M30" s="134"/>
      <c r="N30" s="134"/>
      <c r="O30" s="136"/>
      <c r="P30" s="134"/>
      <c r="Q30" s="134"/>
      <c r="R30" s="134"/>
      <c r="S30" s="6"/>
      <c r="T30" s="134"/>
      <c r="U30" s="134"/>
      <c r="V30" s="134"/>
      <c r="W30" s="134"/>
      <c r="X30" s="134"/>
    </row>
    <row r="31" spans="1:24" ht="23.25">
      <c r="A31" s="137"/>
      <c r="B31" s="138"/>
      <c r="C31" s="1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3.25">
      <c r="A32" s="131"/>
      <c r="B32" s="132"/>
      <c r="C32" s="133"/>
      <c r="D32" s="134"/>
      <c r="E32" s="134"/>
      <c r="F32" s="134"/>
      <c r="G32" s="134"/>
      <c r="H32" s="6"/>
      <c r="I32" s="135"/>
      <c r="J32" s="134"/>
      <c r="K32" s="134"/>
      <c r="L32" s="134"/>
      <c r="M32" s="134"/>
      <c r="N32" s="134"/>
      <c r="O32" s="136"/>
      <c r="P32" s="134"/>
      <c r="Q32" s="134"/>
      <c r="R32" s="134"/>
      <c r="S32" s="6"/>
      <c r="T32" s="134"/>
      <c r="U32" s="134"/>
      <c r="V32" s="134"/>
      <c r="W32" s="134"/>
      <c r="X32" s="134"/>
    </row>
    <row r="33" spans="1:24" ht="23.25">
      <c r="A33" s="131"/>
      <c r="B33" s="132"/>
      <c r="C33" s="133"/>
      <c r="D33" s="134"/>
      <c r="E33" s="134"/>
      <c r="F33" s="134"/>
      <c r="G33" s="134"/>
      <c r="H33" s="6"/>
      <c r="I33" s="135"/>
      <c r="J33" s="134"/>
      <c r="K33" s="134"/>
      <c r="L33" s="134"/>
      <c r="M33" s="134"/>
      <c r="N33" s="134"/>
      <c r="O33" s="136"/>
      <c r="P33" s="134"/>
      <c r="Q33" s="134"/>
      <c r="R33" s="134"/>
      <c r="S33" s="6"/>
      <c r="T33" s="134"/>
      <c r="U33" s="134"/>
      <c r="V33" s="134"/>
      <c r="W33" s="134"/>
      <c r="X33" s="134"/>
    </row>
    <row r="34" spans="1:24" ht="23.25">
      <c r="A34" s="131"/>
      <c r="B34" s="132"/>
      <c r="C34" s="133"/>
      <c r="D34" s="134"/>
      <c r="E34" s="134"/>
      <c r="F34" s="134"/>
      <c r="G34" s="134"/>
      <c r="H34" s="6"/>
      <c r="I34" s="135"/>
      <c r="J34" s="134"/>
      <c r="K34" s="134"/>
      <c r="L34" s="134"/>
      <c r="M34" s="134"/>
      <c r="N34" s="134"/>
      <c r="O34" s="136"/>
      <c r="P34" s="134"/>
      <c r="Q34" s="134"/>
      <c r="R34" s="134"/>
      <c r="S34" s="6"/>
      <c r="T34" s="134"/>
      <c r="U34" s="134"/>
      <c r="V34" s="134"/>
      <c r="W34" s="134"/>
      <c r="X34" s="134"/>
    </row>
    <row r="35" spans="1:24" ht="23.25">
      <c r="A35" s="137"/>
      <c r="B35" s="138"/>
      <c r="C35" s="1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3.25">
      <c r="A36" s="131"/>
      <c r="B36" s="132"/>
      <c r="C36" s="133"/>
      <c r="D36" s="134"/>
      <c r="E36" s="134"/>
      <c r="F36" s="134"/>
      <c r="G36" s="134"/>
      <c r="H36" s="6"/>
      <c r="I36" s="135"/>
      <c r="J36" s="134"/>
      <c r="K36" s="134"/>
      <c r="L36" s="134"/>
      <c r="M36" s="134"/>
      <c r="N36" s="134"/>
      <c r="O36" s="136"/>
      <c r="P36" s="134"/>
      <c r="Q36" s="134"/>
      <c r="R36" s="134"/>
      <c r="S36" s="6"/>
      <c r="T36" s="134"/>
      <c r="U36" s="134"/>
      <c r="V36" s="134"/>
      <c r="W36" s="134"/>
      <c r="X36" s="134"/>
    </row>
    <row r="37" spans="1:24" ht="23.25">
      <c r="A37" s="131"/>
      <c r="B37" s="132"/>
      <c r="C37" s="133"/>
      <c r="D37" s="134"/>
      <c r="E37" s="134"/>
      <c r="F37" s="134"/>
      <c r="G37" s="134"/>
      <c r="H37" s="6"/>
      <c r="I37" s="135"/>
      <c r="J37" s="134"/>
      <c r="K37" s="134"/>
      <c r="L37" s="134"/>
      <c r="M37" s="134"/>
      <c r="N37" s="134"/>
      <c r="O37" s="136"/>
      <c r="P37" s="134"/>
      <c r="Q37" s="134"/>
      <c r="R37" s="134"/>
      <c r="S37" s="6"/>
      <c r="T37" s="134"/>
      <c r="U37" s="134"/>
      <c r="V37" s="134"/>
      <c r="W37" s="134"/>
      <c r="X37" s="134"/>
    </row>
    <row r="38" spans="1:24" ht="23.25">
      <c r="A38" s="131"/>
      <c r="B38" s="132"/>
      <c r="C38" s="133"/>
      <c r="D38" s="134"/>
      <c r="E38" s="134"/>
      <c r="F38" s="134"/>
      <c r="G38" s="134"/>
      <c r="H38" s="6"/>
      <c r="I38" s="135"/>
      <c r="J38" s="134"/>
      <c r="K38" s="134"/>
      <c r="L38" s="134"/>
      <c r="M38" s="134"/>
      <c r="N38" s="134"/>
      <c r="O38" s="136"/>
      <c r="P38" s="134"/>
      <c r="Q38" s="134"/>
      <c r="R38" s="134"/>
      <c r="S38" s="6"/>
      <c r="T38" s="134"/>
      <c r="U38" s="134"/>
      <c r="V38" s="134"/>
      <c r="W38" s="134"/>
      <c r="X38" s="134"/>
    </row>
    <row r="39" spans="1:24" ht="23.25">
      <c r="A39" s="137"/>
      <c r="B39" s="138"/>
      <c r="C39" s="1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3.25">
      <c r="A40" s="131"/>
      <c r="B40" s="132"/>
      <c r="C40" s="133"/>
      <c r="D40" s="134"/>
      <c r="E40" s="134"/>
      <c r="F40" s="134"/>
      <c r="G40" s="134"/>
      <c r="H40" s="6"/>
      <c r="I40" s="135"/>
      <c r="J40" s="134"/>
      <c r="K40" s="134"/>
      <c r="L40" s="134"/>
      <c r="M40" s="134"/>
      <c r="N40" s="134"/>
      <c r="O40" s="136"/>
      <c r="P40" s="134"/>
      <c r="Q40" s="134"/>
      <c r="R40" s="134"/>
      <c r="S40" s="6"/>
      <c r="T40" s="134"/>
      <c r="U40" s="134"/>
      <c r="V40" s="134"/>
      <c r="W40" s="134"/>
      <c r="X40" s="134"/>
    </row>
    <row r="41" spans="1:24" ht="23.25">
      <c r="A41" s="131"/>
      <c r="B41" s="132"/>
      <c r="C41" s="133"/>
      <c r="D41" s="134"/>
      <c r="E41" s="134"/>
      <c r="F41" s="134"/>
      <c r="G41" s="134"/>
      <c r="H41" s="6"/>
      <c r="I41" s="135"/>
      <c r="J41" s="134"/>
      <c r="K41" s="134"/>
      <c r="L41" s="134"/>
      <c r="M41" s="134"/>
      <c r="N41" s="134"/>
      <c r="O41" s="136"/>
      <c r="P41" s="134"/>
      <c r="Q41" s="134"/>
      <c r="R41" s="134"/>
      <c r="S41" s="6"/>
      <c r="T41" s="134"/>
      <c r="U41" s="134"/>
      <c r="V41" s="134"/>
      <c r="W41" s="134"/>
      <c r="X41" s="134"/>
    </row>
    <row r="42" spans="1:24" ht="23.25">
      <c r="A42" s="131"/>
      <c r="B42" s="132"/>
      <c r="C42" s="133"/>
      <c r="D42" s="134"/>
      <c r="E42" s="134"/>
      <c r="F42" s="134"/>
      <c r="G42" s="134"/>
      <c r="H42" s="6"/>
      <c r="I42" s="135"/>
      <c r="J42" s="134"/>
      <c r="K42" s="134"/>
      <c r="L42" s="134"/>
      <c r="M42" s="134"/>
      <c r="N42" s="134"/>
      <c r="O42" s="136"/>
      <c r="P42" s="134"/>
      <c r="Q42" s="134"/>
      <c r="R42" s="134"/>
      <c r="S42" s="6"/>
      <c r="T42" s="134"/>
      <c r="U42" s="134"/>
      <c r="V42" s="134"/>
      <c r="W42" s="134"/>
      <c r="X42" s="134"/>
    </row>
    <row r="43" spans="1:24" ht="23.25">
      <c r="A43" s="131"/>
      <c r="B43" s="132"/>
      <c r="C43" s="133"/>
      <c r="D43" s="13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3.25">
      <c r="A44" s="131"/>
      <c r="B44" s="132"/>
      <c r="C44" s="133"/>
      <c r="D44" s="134"/>
      <c r="E44" s="134"/>
      <c r="F44" s="134"/>
      <c r="G44" s="134"/>
      <c r="H44" s="6"/>
      <c r="I44" s="135"/>
      <c r="J44" s="134"/>
      <c r="K44" s="134"/>
      <c r="L44" s="134"/>
      <c r="M44" s="134"/>
      <c r="N44" s="134"/>
      <c r="O44" s="136"/>
      <c r="P44" s="134"/>
      <c r="Q44" s="134"/>
      <c r="R44" s="134"/>
      <c r="S44" s="6"/>
      <c r="T44" s="134"/>
      <c r="U44" s="134"/>
      <c r="V44" s="134"/>
      <c r="W44" s="134"/>
      <c r="X44" s="134"/>
    </row>
    <row r="45" spans="1:24" ht="23.25">
      <c r="A45" s="131"/>
      <c r="B45" s="132"/>
      <c r="C45" s="133"/>
      <c r="D45" s="134"/>
      <c r="E45" s="134"/>
      <c r="F45" s="134"/>
      <c r="G45" s="134"/>
      <c r="H45" s="6"/>
      <c r="I45" s="135"/>
      <c r="J45" s="134"/>
      <c r="K45" s="134"/>
      <c r="L45" s="134"/>
      <c r="M45" s="134"/>
      <c r="N45" s="134"/>
      <c r="O45" s="136"/>
      <c r="P45" s="134"/>
      <c r="Q45" s="134"/>
      <c r="R45" s="134"/>
      <c r="S45" s="6"/>
      <c r="T45" s="134"/>
      <c r="U45" s="134"/>
      <c r="V45" s="134"/>
      <c r="W45" s="134"/>
      <c r="X45" s="134"/>
    </row>
    <row r="46" spans="1:24" ht="23.25">
      <c r="A46" s="131"/>
      <c r="B46" s="132"/>
      <c r="C46" s="133"/>
      <c r="D46" s="134"/>
      <c r="E46" s="134"/>
      <c r="F46" s="134"/>
      <c r="G46" s="134"/>
      <c r="H46" s="6"/>
      <c r="I46" s="135"/>
      <c r="J46" s="134"/>
      <c r="K46" s="134"/>
      <c r="L46" s="134"/>
      <c r="M46" s="134"/>
      <c r="N46" s="134"/>
      <c r="O46" s="136"/>
      <c r="P46" s="134"/>
      <c r="Q46" s="134"/>
      <c r="R46" s="134"/>
      <c r="S46" s="6"/>
      <c r="T46" s="134"/>
      <c r="U46" s="134"/>
      <c r="V46" s="134"/>
      <c r="W46" s="134"/>
      <c r="X46" s="134"/>
    </row>
    <row r="47" spans="1:24" ht="23.25">
      <c r="A47" s="131"/>
      <c r="B47" s="132"/>
      <c r="C47" s="133"/>
      <c r="D47" s="13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</sheetData>
  <mergeCells count="32">
    <mergeCell ref="A2:X2"/>
    <mergeCell ref="A3:X3"/>
    <mergeCell ref="E4:E5"/>
    <mergeCell ref="F4:F5"/>
    <mergeCell ref="A4:A5"/>
    <mergeCell ref="B4:B5"/>
    <mergeCell ref="C4:C5"/>
    <mergeCell ref="D4:D5"/>
    <mergeCell ref="G4:G5"/>
    <mergeCell ref="I4:I5"/>
    <mergeCell ref="V4:V5"/>
    <mergeCell ref="K4:K5"/>
    <mergeCell ref="L4:L5"/>
    <mergeCell ref="M4:M5"/>
    <mergeCell ref="N4:N5"/>
    <mergeCell ref="P4:P5"/>
    <mergeCell ref="Q4:Q5"/>
    <mergeCell ref="R4:R5"/>
    <mergeCell ref="B10:B13"/>
    <mergeCell ref="C10:C13"/>
    <mergeCell ref="T4:T5"/>
    <mergeCell ref="U4:U5"/>
    <mergeCell ref="A26:A27"/>
    <mergeCell ref="B26:B27"/>
    <mergeCell ref="J4:J5"/>
    <mergeCell ref="A14:A17"/>
    <mergeCell ref="B14:B17"/>
    <mergeCell ref="C14:C17"/>
    <mergeCell ref="A6:A9"/>
    <mergeCell ref="B6:B9"/>
    <mergeCell ref="C6:C9"/>
    <mergeCell ref="A10:A13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56"/>
  <sheetViews>
    <sheetView tabSelected="1" zoomScale="75" zoomScaleNormal="75" workbookViewId="0" topLeftCell="A355">
      <selection activeCell="X159" sqref="X159"/>
    </sheetView>
  </sheetViews>
  <sheetFormatPr defaultColWidth="9.00390625" defaultRowHeight="24"/>
  <cols>
    <col min="1" max="1" width="3.625" style="303" customWidth="1"/>
    <col min="2" max="2" width="19.625" style="303" customWidth="1"/>
    <col min="3" max="3" width="7.00390625" style="303" customWidth="1"/>
    <col min="4" max="4" width="6.125" style="303" customWidth="1"/>
    <col min="5" max="23" width="5.875" style="303" customWidth="1"/>
    <col min="24" max="24" width="7.875" style="303" customWidth="1"/>
    <col min="25" max="16384" width="9.00390625" style="303" customWidth="1"/>
  </cols>
  <sheetData>
    <row r="1" spans="1:24" ht="23.25">
      <c r="A1" s="340" t="s">
        <v>13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</row>
    <row r="2" spans="1:24" ht="23.25">
      <c r="A2" s="340" t="s">
        <v>14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</row>
    <row r="3" spans="1:24" ht="19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</row>
    <row r="4" spans="1:24" ht="23.25">
      <c r="A4" s="341" t="s">
        <v>15</v>
      </c>
      <c r="B4" s="342" t="s">
        <v>16</v>
      </c>
      <c r="C4" s="311" t="s">
        <v>0</v>
      </c>
      <c r="D4" s="341"/>
      <c r="E4" s="341" t="s">
        <v>18</v>
      </c>
      <c r="F4" s="341" t="s">
        <v>19</v>
      </c>
      <c r="G4" s="287" t="s">
        <v>20</v>
      </c>
      <c r="H4" s="293" t="s">
        <v>3</v>
      </c>
      <c r="I4" s="288" t="s">
        <v>21</v>
      </c>
      <c r="J4" s="341" t="s">
        <v>22</v>
      </c>
      <c r="K4" s="341" t="s">
        <v>23</v>
      </c>
      <c r="L4" s="341" t="s">
        <v>24</v>
      </c>
      <c r="M4" s="341" t="s">
        <v>25</v>
      </c>
      <c r="N4" s="287" t="s">
        <v>26</v>
      </c>
      <c r="O4" s="293" t="s">
        <v>3</v>
      </c>
      <c r="P4" s="288" t="s">
        <v>27</v>
      </c>
      <c r="Q4" s="341" t="s">
        <v>28</v>
      </c>
      <c r="R4" s="287" t="s">
        <v>29</v>
      </c>
      <c r="S4" s="293" t="s">
        <v>30</v>
      </c>
      <c r="T4" s="288" t="s">
        <v>31</v>
      </c>
      <c r="U4" s="341" t="s">
        <v>32</v>
      </c>
      <c r="V4" s="287" t="s">
        <v>33</v>
      </c>
      <c r="W4" s="294" t="s">
        <v>3</v>
      </c>
      <c r="X4" s="293" t="s">
        <v>3</v>
      </c>
    </row>
    <row r="5" spans="1:24" ht="23.25">
      <c r="A5" s="341"/>
      <c r="B5" s="343"/>
      <c r="C5" s="311"/>
      <c r="D5" s="341"/>
      <c r="E5" s="341"/>
      <c r="F5" s="341"/>
      <c r="G5" s="287"/>
      <c r="H5" s="295" t="s">
        <v>34</v>
      </c>
      <c r="I5" s="288"/>
      <c r="J5" s="341"/>
      <c r="K5" s="341"/>
      <c r="L5" s="341"/>
      <c r="M5" s="341"/>
      <c r="N5" s="287"/>
      <c r="O5" s="295" t="s">
        <v>35</v>
      </c>
      <c r="P5" s="288"/>
      <c r="Q5" s="341"/>
      <c r="R5" s="287"/>
      <c r="S5" s="295" t="s">
        <v>36</v>
      </c>
      <c r="T5" s="288"/>
      <c r="U5" s="341"/>
      <c r="V5" s="287"/>
      <c r="W5" s="296" t="s">
        <v>37</v>
      </c>
      <c r="X5" s="295" t="s">
        <v>38</v>
      </c>
    </row>
    <row r="6" spans="1:24" ht="23.25">
      <c r="A6" s="289">
        <v>1</v>
      </c>
      <c r="B6" s="290" t="s">
        <v>39</v>
      </c>
      <c r="C6" s="291" t="s">
        <v>4</v>
      </c>
      <c r="D6" s="297" t="s">
        <v>17</v>
      </c>
      <c r="E6" s="297">
        <v>2</v>
      </c>
      <c r="F6" s="297">
        <v>2</v>
      </c>
      <c r="G6" s="299"/>
      <c r="H6" s="297">
        <v>4</v>
      </c>
      <c r="I6" s="297">
        <v>1</v>
      </c>
      <c r="J6" s="299"/>
      <c r="K6" s="299"/>
      <c r="L6" s="299"/>
      <c r="M6" s="299"/>
      <c r="N6" s="299"/>
      <c r="O6" s="297">
        <v>1</v>
      </c>
      <c r="P6" s="297">
        <v>3</v>
      </c>
      <c r="Q6" s="297">
        <v>4</v>
      </c>
      <c r="R6" s="297">
        <v>3</v>
      </c>
      <c r="S6" s="297">
        <v>10</v>
      </c>
      <c r="T6" s="297">
        <v>3</v>
      </c>
      <c r="U6" s="297">
        <v>3</v>
      </c>
      <c r="V6" s="297">
        <v>3</v>
      </c>
      <c r="W6" s="297">
        <v>9</v>
      </c>
      <c r="X6" s="297">
        <v>24</v>
      </c>
    </row>
    <row r="7" spans="1:24" ht="23.25">
      <c r="A7" s="289"/>
      <c r="B7" s="290"/>
      <c r="C7" s="291"/>
      <c r="D7" s="297" t="s">
        <v>1</v>
      </c>
      <c r="E7" s="297">
        <v>45</v>
      </c>
      <c r="F7" s="297">
        <v>46</v>
      </c>
      <c r="G7" s="299"/>
      <c r="H7" s="297">
        <v>91</v>
      </c>
      <c r="I7" s="297">
        <v>18</v>
      </c>
      <c r="J7" s="299"/>
      <c r="K7" s="299"/>
      <c r="L7" s="299"/>
      <c r="M7" s="299"/>
      <c r="N7" s="299"/>
      <c r="O7" s="297">
        <v>18</v>
      </c>
      <c r="P7" s="297">
        <v>91</v>
      </c>
      <c r="Q7" s="297">
        <v>62</v>
      </c>
      <c r="R7" s="297">
        <v>72</v>
      </c>
      <c r="S7" s="297">
        <v>225</v>
      </c>
      <c r="T7" s="297">
        <v>57</v>
      </c>
      <c r="U7" s="297">
        <v>40</v>
      </c>
      <c r="V7" s="297">
        <v>32</v>
      </c>
      <c r="W7" s="297">
        <v>129</v>
      </c>
      <c r="X7" s="297">
        <v>463</v>
      </c>
    </row>
    <row r="8" spans="1:24" ht="23.25">
      <c r="A8" s="289"/>
      <c r="B8" s="290"/>
      <c r="C8" s="291"/>
      <c r="D8" s="297" t="s">
        <v>2</v>
      </c>
      <c r="E8" s="297">
        <v>30</v>
      </c>
      <c r="F8" s="297">
        <v>35</v>
      </c>
      <c r="G8" s="299"/>
      <c r="H8" s="297">
        <v>65</v>
      </c>
      <c r="I8" s="297">
        <v>10</v>
      </c>
      <c r="J8" s="299"/>
      <c r="K8" s="299"/>
      <c r="L8" s="299"/>
      <c r="M8" s="299"/>
      <c r="N8" s="299"/>
      <c r="O8" s="297">
        <v>10</v>
      </c>
      <c r="P8" s="297">
        <v>45</v>
      </c>
      <c r="Q8" s="297">
        <v>58</v>
      </c>
      <c r="R8" s="297">
        <v>61</v>
      </c>
      <c r="S8" s="297">
        <v>164</v>
      </c>
      <c r="T8" s="297">
        <v>61</v>
      </c>
      <c r="U8" s="297">
        <v>44</v>
      </c>
      <c r="V8" s="297">
        <v>68</v>
      </c>
      <c r="W8" s="297">
        <v>173</v>
      </c>
      <c r="X8" s="297">
        <v>412</v>
      </c>
    </row>
    <row r="9" spans="1:24" ht="23.25">
      <c r="A9" s="289"/>
      <c r="B9" s="290"/>
      <c r="C9" s="291"/>
      <c r="D9" s="302" t="s">
        <v>3</v>
      </c>
      <c r="E9" s="302">
        <v>75</v>
      </c>
      <c r="F9" s="302">
        <v>81</v>
      </c>
      <c r="G9" s="307"/>
      <c r="H9" s="302">
        <v>156</v>
      </c>
      <c r="I9" s="302">
        <v>28</v>
      </c>
      <c r="J9" s="307"/>
      <c r="K9" s="307"/>
      <c r="L9" s="307"/>
      <c r="M9" s="307"/>
      <c r="N9" s="307"/>
      <c r="O9" s="302">
        <v>28</v>
      </c>
      <c r="P9" s="302">
        <v>136</v>
      </c>
      <c r="Q9" s="302">
        <v>120</v>
      </c>
      <c r="R9" s="302">
        <v>133</v>
      </c>
      <c r="S9" s="302">
        <v>389</v>
      </c>
      <c r="T9" s="302">
        <v>118</v>
      </c>
      <c r="U9" s="302">
        <v>84</v>
      </c>
      <c r="V9" s="302">
        <v>100</v>
      </c>
      <c r="W9" s="302">
        <v>302</v>
      </c>
      <c r="X9" s="302">
        <v>875</v>
      </c>
    </row>
    <row r="10" spans="1:24" ht="23.25">
      <c r="A10" s="289">
        <v>2</v>
      </c>
      <c r="B10" s="290" t="s">
        <v>40</v>
      </c>
      <c r="C10" s="291" t="s">
        <v>4</v>
      </c>
      <c r="D10" s="297" t="s">
        <v>17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7">
        <v>2</v>
      </c>
      <c r="Q10" s="297">
        <v>3</v>
      </c>
      <c r="R10" s="297">
        <v>3</v>
      </c>
      <c r="S10" s="297">
        <v>8</v>
      </c>
      <c r="T10" s="297">
        <v>1</v>
      </c>
      <c r="U10" s="297">
        <v>1</v>
      </c>
      <c r="V10" s="297">
        <v>1</v>
      </c>
      <c r="W10" s="297">
        <v>3</v>
      </c>
      <c r="X10" s="297">
        <v>11</v>
      </c>
    </row>
    <row r="11" spans="1:24" ht="23.25">
      <c r="A11" s="289"/>
      <c r="B11" s="290"/>
      <c r="C11" s="291"/>
      <c r="D11" s="297" t="s">
        <v>1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7">
        <v>40</v>
      </c>
      <c r="Q11" s="297">
        <v>50</v>
      </c>
      <c r="R11" s="297">
        <v>54</v>
      </c>
      <c r="S11" s="297">
        <v>144</v>
      </c>
      <c r="T11" s="297">
        <v>24</v>
      </c>
      <c r="U11" s="297">
        <v>18</v>
      </c>
      <c r="V11" s="297">
        <v>19</v>
      </c>
      <c r="W11" s="297">
        <v>61</v>
      </c>
      <c r="X11" s="297">
        <v>205</v>
      </c>
    </row>
    <row r="12" spans="1:24" ht="23.25">
      <c r="A12" s="289"/>
      <c r="B12" s="290"/>
      <c r="C12" s="291"/>
      <c r="D12" s="297" t="s">
        <v>2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7">
        <v>32</v>
      </c>
      <c r="Q12" s="297">
        <v>53</v>
      </c>
      <c r="R12" s="297">
        <v>56</v>
      </c>
      <c r="S12" s="297">
        <v>141</v>
      </c>
      <c r="T12" s="297">
        <v>10</v>
      </c>
      <c r="U12" s="297">
        <v>20</v>
      </c>
      <c r="V12" s="297">
        <v>10</v>
      </c>
      <c r="W12" s="297">
        <v>40</v>
      </c>
      <c r="X12" s="297">
        <v>181</v>
      </c>
    </row>
    <row r="13" spans="1:24" ht="23.25">
      <c r="A13" s="289"/>
      <c r="B13" s="290"/>
      <c r="C13" s="291"/>
      <c r="D13" s="302" t="s">
        <v>3</v>
      </c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2">
        <v>72</v>
      </c>
      <c r="Q13" s="302">
        <v>103</v>
      </c>
      <c r="R13" s="302">
        <v>110</v>
      </c>
      <c r="S13" s="302">
        <v>285</v>
      </c>
      <c r="T13" s="302">
        <v>34</v>
      </c>
      <c r="U13" s="302">
        <v>38</v>
      </c>
      <c r="V13" s="302">
        <v>29</v>
      </c>
      <c r="W13" s="302">
        <v>101</v>
      </c>
      <c r="X13" s="302">
        <v>386</v>
      </c>
    </row>
    <row r="14" spans="1:24" ht="23.25">
      <c r="A14" s="289">
        <v>3</v>
      </c>
      <c r="B14" s="290" t="s">
        <v>41</v>
      </c>
      <c r="C14" s="291" t="s">
        <v>4</v>
      </c>
      <c r="D14" s="297" t="s">
        <v>17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7">
        <v>2</v>
      </c>
      <c r="Q14" s="297">
        <v>2</v>
      </c>
      <c r="R14" s="297">
        <v>2</v>
      </c>
      <c r="S14" s="297">
        <v>6</v>
      </c>
      <c r="T14" s="297">
        <v>1</v>
      </c>
      <c r="U14" s="297">
        <v>1</v>
      </c>
      <c r="V14" s="297">
        <v>1</v>
      </c>
      <c r="W14" s="297">
        <v>3</v>
      </c>
      <c r="X14" s="297">
        <v>9</v>
      </c>
    </row>
    <row r="15" spans="1:24" ht="23.25">
      <c r="A15" s="289"/>
      <c r="B15" s="290"/>
      <c r="C15" s="291"/>
      <c r="D15" s="297" t="s">
        <v>1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7">
        <v>24</v>
      </c>
      <c r="Q15" s="297">
        <v>46</v>
      </c>
      <c r="R15" s="297">
        <v>37</v>
      </c>
      <c r="S15" s="297">
        <v>107</v>
      </c>
      <c r="T15" s="297">
        <v>16</v>
      </c>
      <c r="U15" s="297">
        <v>7</v>
      </c>
      <c r="V15" s="297">
        <v>12</v>
      </c>
      <c r="W15" s="297">
        <v>35</v>
      </c>
      <c r="X15" s="297">
        <v>142</v>
      </c>
    </row>
    <row r="16" spans="1:24" ht="23.25">
      <c r="A16" s="289"/>
      <c r="B16" s="290"/>
      <c r="C16" s="291"/>
      <c r="D16" s="297" t="s">
        <v>2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7">
        <v>34</v>
      </c>
      <c r="Q16" s="297">
        <v>33</v>
      </c>
      <c r="R16" s="297">
        <v>26</v>
      </c>
      <c r="S16" s="297">
        <v>93</v>
      </c>
      <c r="T16" s="297">
        <v>34</v>
      </c>
      <c r="U16" s="297">
        <v>25</v>
      </c>
      <c r="V16" s="297">
        <v>28</v>
      </c>
      <c r="W16" s="297">
        <v>87</v>
      </c>
      <c r="X16" s="297">
        <v>180</v>
      </c>
    </row>
    <row r="17" spans="1:24" ht="23.25">
      <c r="A17" s="289"/>
      <c r="B17" s="290"/>
      <c r="C17" s="291"/>
      <c r="D17" s="302" t="s">
        <v>3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2">
        <v>58</v>
      </c>
      <c r="Q17" s="302">
        <v>79</v>
      </c>
      <c r="R17" s="302">
        <v>63</v>
      </c>
      <c r="S17" s="302">
        <v>200</v>
      </c>
      <c r="T17" s="302">
        <v>50</v>
      </c>
      <c r="U17" s="302">
        <v>32</v>
      </c>
      <c r="V17" s="302">
        <v>40</v>
      </c>
      <c r="W17" s="302">
        <v>122</v>
      </c>
      <c r="X17" s="302">
        <v>322</v>
      </c>
    </row>
    <row r="18" spans="1:24" ht="23.25">
      <c r="A18" s="289">
        <v>4</v>
      </c>
      <c r="B18" s="290" t="s">
        <v>42</v>
      </c>
      <c r="C18" s="291" t="s">
        <v>4</v>
      </c>
      <c r="D18" s="297" t="s">
        <v>17</v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7">
        <v>2</v>
      </c>
      <c r="Q18" s="297">
        <v>2</v>
      </c>
      <c r="R18" s="297">
        <v>2</v>
      </c>
      <c r="S18" s="297">
        <v>6</v>
      </c>
      <c r="T18" s="297">
        <v>1</v>
      </c>
      <c r="U18" s="297">
        <v>1</v>
      </c>
      <c r="V18" s="297">
        <v>1</v>
      </c>
      <c r="W18" s="297">
        <v>3</v>
      </c>
      <c r="X18" s="297">
        <v>9</v>
      </c>
    </row>
    <row r="19" spans="1:24" ht="23.25">
      <c r="A19" s="289"/>
      <c r="B19" s="290"/>
      <c r="C19" s="291"/>
      <c r="D19" s="297" t="s">
        <v>1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7">
        <v>25</v>
      </c>
      <c r="Q19" s="297">
        <v>30</v>
      </c>
      <c r="R19" s="297">
        <v>22</v>
      </c>
      <c r="S19" s="297">
        <v>77</v>
      </c>
      <c r="T19" s="297">
        <v>15</v>
      </c>
      <c r="U19" s="297">
        <v>9</v>
      </c>
      <c r="V19" s="297">
        <v>6</v>
      </c>
      <c r="W19" s="297">
        <v>30</v>
      </c>
      <c r="X19" s="297">
        <v>107</v>
      </c>
    </row>
    <row r="20" spans="1:24" ht="23.25">
      <c r="A20" s="289"/>
      <c r="B20" s="290"/>
      <c r="C20" s="291"/>
      <c r="D20" s="297" t="s">
        <v>2</v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7">
        <v>25</v>
      </c>
      <c r="Q20" s="297">
        <v>24</v>
      </c>
      <c r="R20" s="297">
        <v>35</v>
      </c>
      <c r="S20" s="297">
        <v>84</v>
      </c>
      <c r="T20" s="297">
        <v>23</v>
      </c>
      <c r="U20" s="297">
        <v>25</v>
      </c>
      <c r="V20" s="297">
        <v>17</v>
      </c>
      <c r="W20" s="297">
        <v>65</v>
      </c>
      <c r="X20" s="297">
        <v>149</v>
      </c>
    </row>
    <row r="21" spans="1:24" ht="23.25">
      <c r="A21" s="289"/>
      <c r="B21" s="290"/>
      <c r="C21" s="291"/>
      <c r="D21" s="302" t="s">
        <v>3</v>
      </c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2">
        <v>50</v>
      </c>
      <c r="Q21" s="302">
        <v>54</v>
      </c>
      <c r="R21" s="302">
        <v>57</v>
      </c>
      <c r="S21" s="302">
        <v>161</v>
      </c>
      <c r="T21" s="302">
        <v>38</v>
      </c>
      <c r="U21" s="302">
        <v>34</v>
      </c>
      <c r="V21" s="302">
        <v>23</v>
      </c>
      <c r="W21" s="302">
        <v>95</v>
      </c>
      <c r="X21" s="302">
        <v>256</v>
      </c>
    </row>
    <row r="22" spans="1:24" ht="23.25">
      <c r="A22" s="341" t="s">
        <v>15</v>
      </c>
      <c r="B22" s="342" t="s">
        <v>16</v>
      </c>
      <c r="C22" s="311" t="s">
        <v>0</v>
      </c>
      <c r="D22" s="341"/>
      <c r="E22" s="341" t="s">
        <v>18</v>
      </c>
      <c r="F22" s="341" t="s">
        <v>19</v>
      </c>
      <c r="G22" s="287" t="s">
        <v>20</v>
      </c>
      <c r="H22" s="293" t="s">
        <v>3</v>
      </c>
      <c r="I22" s="288" t="s">
        <v>21</v>
      </c>
      <c r="J22" s="341" t="s">
        <v>22</v>
      </c>
      <c r="K22" s="341" t="s">
        <v>23</v>
      </c>
      <c r="L22" s="341" t="s">
        <v>24</v>
      </c>
      <c r="M22" s="341" t="s">
        <v>25</v>
      </c>
      <c r="N22" s="287" t="s">
        <v>26</v>
      </c>
      <c r="O22" s="293" t="s">
        <v>3</v>
      </c>
      <c r="P22" s="288" t="s">
        <v>27</v>
      </c>
      <c r="Q22" s="341" t="s">
        <v>28</v>
      </c>
      <c r="R22" s="287" t="s">
        <v>29</v>
      </c>
      <c r="S22" s="293" t="s">
        <v>30</v>
      </c>
      <c r="T22" s="288" t="s">
        <v>31</v>
      </c>
      <c r="U22" s="341" t="s">
        <v>32</v>
      </c>
      <c r="V22" s="287" t="s">
        <v>33</v>
      </c>
      <c r="W22" s="294" t="s">
        <v>3</v>
      </c>
      <c r="X22" s="293" t="s">
        <v>3</v>
      </c>
    </row>
    <row r="23" spans="1:24" ht="23.25">
      <c r="A23" s="341"/>
      <c r="B23" s="343"/>
      <c r="C23" s="311"/>
      <c r="D23" s="341"/>
      <c r="E23" s="341"/>
      <c r="F23" s="341"/>
      <c r="G23" s="287"/>
      <c r="H23" s="295" t="s">
        <v>34</v>
      </c>
      <c r="I23" s="288"/>
      <c r="J23" s="341"/>
      <c r="K23" s="341"/>
      <c r="L23" s="341"/>
      <c r="M23" s="341"/>
      <c r="N23" s="287"/>
      <c r="O23" s="295" t="s">
        <v>35</v>
      </c>
      <c r="P23" s="288"/>
      <c r="Q23" s="341"/>
      <c r="R23" s="287"/>
      <c r="S23" s="295" t="s">
        <v>36</v>
      </c>
      <c r="T23" s="288"/>
      <c r="U23" s="341"/>
      <c r="V23" s="287"/>
      <c r="W23" s="296" t="s">
        <v>37</v>
      </c>
      <c r="X23" s="295" t="s">
        <v>38</v>
      </c>
    </row>
    <row r="24" spans="1:24" ht="23.25">
      <c r="A24" s="289">
        <v>5</v>
      </c>
      <c r="B24" s="290" t="s">
        <v>43</v>
      </c>
      <c r="C24" s="291" t="s">
        <v>4</v>
      </c>
      <c r="D24" s="297" t="s">
        <v>17</v>
      </c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7">
        <v>3</v>
      </c>
      <c r="Q24" s="297">
        <v>3</v>
      </c>
      <c r="R24" s="297">
        <v>3</v>
      </c>
      <c r="S24" s="297">
        <v>9</v>
      </c>
      <c r="T24" s="297">
        <v>3</v>
      </c>
      <c r="U24" s="297">
        <v>3</v>
      </c>
      <c r="V24" s="297">
        <v>2</v>
      </c>
      <c r="W24" s="297">
        <v>8</v>
      </c>
      <c r="X24" s="297">
        <v>17</v>
      </c>
    </row>
    <row r="25" spans="1:24" ht="23.25">
      <c r="A25" s="289"/>
      <c r="B25" s="290"/>
      <c r="C25" s="291"/>
      <c r="D25" s="297" t="s">
        <v>1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7">
        <v>47</v>
      </c>
      <c r="Q25" s="297">
        <v>37</v>
      </c>
      <c r="R25" s="297">
        <v>37</v>
      </c>
      <c r="S25" s="297">
        <v>121</v>
      </c>
      <c r="T25" s="297">
        <v>57</v>
      </c>
      <c r="U25" s="297">
        <v>44</v>
      </c>
      <c r="V25" s="297">
        <v>18</v>
      </c>
      <c r="W25" s="297">
        <v>119</v>
      </c>
      <c r="X25" s="297">
        <v>240</v>
      </c>
    </row>
    <row r="26" spans="1:24" ht="23.25">
      <c r="A26" s="289"/>
      <c r="B26" s="290"/>
      <c r="C26" s="291"/>
      <c r="D26" s="297" t="s">
        <v>2</v>
      </c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7">
        <v>72</v>
      </c>
      <c r="Q26" s="297">
        <v>53</v>
      </c>
      <c r="R26" s="297">
        <v>67</v>
      </c>
      <c r="S26" s="297">
        <v>192</v>
      </c>
      <c r="T26" s="297">
        <v>88</v>
      </c>
      <c r="U26" s="297">
        <v>60</v>
      </c>
      <c r="V26" s="297">
        <v>39</v>
      </c>
      <c r="W26" s="297">
        <v>187</v>
      </c>
      <c r="X26" s="297">
        <v>379</v>
      </c>
    </row>
    <row r="27" spans="1:24" ht="23.25">
      <c r="A27" s="289"/>
      <c r="B27" s="290"/>
      <c r="C27" s="291"/>
      <c r="D27" s="302" t="s">
        <v>3</v>
      </c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2">
        <v>119</v>
      </c>
      <c r="Q27" s="302">
        <v>90</v>
      </c>
      <c r="R27" s="302">
        <v>104</v>
      </c>
      <c r="S27" s="302">
        <v>313</v>
      </c>
      <c r="T27" s="302">
        <v>145</v>
      </c>
      <c r="U27" s="302">
        <v>104</v>
      </c>
      <c r="V27" s="302">
        <v>57</v>
      </c>
      <c r="W27" s="302">
        <v>306</v>
      </c>
      <c r="X27" s="302">
        <v>619</v>
      </c>
    </row>
    <row r="28" spans="1:24" ht="23.25">
      <c r="A28" s="289">
        <v>6</v>
      </c>
      <c r="B28" s="290" t="s">
        <v>44</v>
      </c>
      <c r="C28" s="291" t="s">
        <v>4</v>
      </c>
      <c r="D28" s="297" t="s">
        <v>17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7">
        <v>2</v>
      </c>
      <c r="Q28" s="297">
        <v>2</v>
      </c>
      <c r="R28" s="297">
        <v>1</v>
      </c>
      <c r="S28" s="297">
        <v>5</v>
      </c>
      <c r="T28" s="297">
        <v>2</v>
      </c>
      <c r="U28" s="297">
        <v>2</v>
      </c>
      <c r="V28" s="297">
        <v>2</v>
      </c>
      <c r="W28" s="297">
        <v>6</v>
      </c>
      <c r="X28" s="297">
        <v>11</v>
      </c>
    </row>
    <row r="29" spans="1:24" ht="23.25">
      <c r="A29" s="289"/>
      <c r="B29" s="290"/>
      <c r="C29" s="291"/>
      <c r="D29" s="297" t="s">
        <v>1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7">
        <v>27</v>
      </c>
      <c r="Q29" s="297">
        <v>34</v>
      </c>
      <c r="R29" s="297">
        <v>19</v>
      </c>
      <c r="S29" s="297">
        <v>80</v>
      </c>
      <c r="T29" s="297">
        <v>20</v>
      </c>
      <c r="U29" s="297">
        <v>20</v>
      </c>
      <c r="V29" s="297">
        <v>21</v>
      </c>
      <c r="W29" s="297">
        <v>61</v>
      </c>
      <c r="X29" s="297">
        <v>141</v>
      </c>
    </row>
    <row r="30" spans="1:24" ht="23.25">
      <c r="A30" s="289"/>
      <c r="B30" s="290"/>
      <c r="C30" s="291"/>
      <c r="D30" s="297" t="s">
        <v>2</v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7">
        <v>31</v>
      </c>
      <c r="Q30" s="297">
        <v>22</v>
      </c>
      <c r="R30" s="297">
        <v>8</v>
      </c>
      <c r="S30" s="297">
        <v>61</v>
      </c>
      <c r="T30" s="297">
        <v>23</v>
      </c>
      <c r="U30" s="297">
        <v>30</v>
      </c>
      <c r="V30" s="297">
        <v>17</v>
      </c>
      <c r="W30" s="297">
        <v>70</v>
      </c>
      <c r="X30" s="297">
        <v>131</v>
      </c>
    </row>
    <row r="31" spans="1:24" ht="23.25">
      <c r="A31" s="289"/>
      <c r="B31" s="290"/>
      <c r="C31" s="291"/>
      <c r="D31" s="302" t="s">
        <v>3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2">
        <v>58</v>
      </c>
      <c r="Q31" s="302">
        <v>56</v>
      </c>
      <c r="R31" s="302">
        <v>27</v>
      </c>
      <c r="S31" s="302">
        <v>141</v>
      </c>
      <c r="T31" s="302">
        <v>43</v>
      </c>
      <c r="U31" s="302">
        <v>50</v>
      </c>
      <c r="V31" s="302">
        <v>38</v>
      </c>
      <c r="W31" s="302">
        <v>131</v>
      </c>
      <c r="X31" s="302">
        <v>272</v>
      </c>
    </row>
    <row r="32" spans="1:24" ht="23.25">
      <c r="A32" s="289">
        <v>7</v>
      </c>
      <c r="B32" s="290" t="s">
        <v>45</v>
      </c>
      <c r="C32" s="291" t="s">
        <v>4</v>
      </c>
      <c r="D32" s="297" t="s">
        <v>17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7">
        <v>1</v>
      </c>
      <c r="Q32" s="297">
        <v>1</v>
      </c>
      <c r="R32" s="297">
        <v>1</v>
      </c>
      <c r="S32" s="297">
        <v>3</v>
      </c>
      <c r="T32" s="297">
        <v>1</v>
      </c>
      <c r="U32" s="297">
        <v>1</v>
      </c>
      <c r="V32" s="297">
        <v>1</v>
      </c>
      <c r="W32" s="297">
        <v>3</v>
      </c>
      <c r="X32" s="297">
        <v>6</v>
      </c>
    </row>
    <row r="33" spans="1:24" ht="23.25">
      <c r="A33" s="289"/>
      <c r="B33" s="290"/>
      <c r="C33" s="291"/>
      <c r="D33" s="297" t="s">
        <v>1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7">
        <v>23</v>
      </c>
      <c r="Q33" s="297">
        <v>16</v>
      </c>
      <c r="R33" s="297">
        <v>17</v>
      </c>
      <c r="S33" s="297">
        <v>56</v>
      </c>
      <c r="T33" s="297">
        <v>16</v>
      </c>
      <c r="U33" s="297">
        <v>10</v>
      </c>
      <c r="V33" s="297">
        <v>5</v>
      </c>
      <c r="W33" s="297">
        <v>31</v>
      </c>
      <c r="X33" s="297">
        <v>87</v>
      </c>
    </row>
    <row r="34" spans="1:24" ht="23.25">
      <c r="A34" s="289"/>
      <c r="B34" s="290"/>
      <c r="C34" s="291"/>
      <c r="D34" s="297" t="s">
        <v>2</v>
      </c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7">
        <v>23</v>
      </c>
      <c r="Q34" s="297">
        <v>28</v>
      </c>
      <c r="R34" s="297">
        <v>24</v>
      </c>
      <c r="S34" s="297">
        <v>75</v>
      </c>
      <c r="T34" s="297">
        <v>16</v>
      </c>
      <c r="U34" s="297">
        <v>25</v>
      </c>
      <c r="V34" s="297">
        <v>12</v>
      </c>
      <c r="W34" s="297">
        <v>53</v>
      </c>
      <c r="X34" s="297">
        <v>128</v>
      </c>
    </row>
    <row r="35" spans="1:24" ht="23.25">
      <c r="A35" s="289"/>
      <c r="B35" s="290"/>
      <c r="C35" s="291"/>
      <c r="D35" s="302" t="s">
        <v>3</v>
      </c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2">
        <v>46</v>
      </c>
      <c r="Q35" s="302">
        <v>44</v>
      </c>
      <c r="R35" s="302">
        <v>41</v>
      </c>
      <c r="S35" s="302">
        <v>131</v>
      </c>
      <c r="T35" s="302">
        <v>32</v>
      </c>
      <c r="U35" s="302">
        <v>35</v>
      </c>
      <c r="V35" s="302">
        <v>17</v>
      </c>
      <c r="W35" s="302">
        <v>84</v>
      </c>
      <c r="X35" s="302">
        <v>215</v>
      </c>
    </row>
    <row r="36" spans="1:24" ht="23.25">
      <c r="A36" s="289">
        <v>8</v>
      </c>
      <c r="B36" s="290" t="s">
        <v>46</v>
      </c>
      <c r="C36" s="291" t="s">
        <v>4</v>
      </c>
      <c r="D36" s="297" t="s">
        <v>17</v>
      </c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7">
        <v>1</v>
      </c>
      <c r="Q36" s="297">
        <v>1</v>
      </c>
      <c r="R36" s="297">
        <v>1</v>
      </c>
      <c r="S36" s="297">
        <v>3</v>
      </c>
      <c r="T36" s="297">
        <v>1</v>
      </c>
      <c r="U36" s="297">
        <v>1</v>
      </c>
      <c r="V36" s="297">
        <v>1</v>
      </c>
      <c r="W36" s="297">
        <v>3</v>
      </c>
      <c r="X36" s="297">
        <v>6</v>
      </c>
    </row>
    <row r="37" spans="1:24" ht="23.25">
      <c r="A37" s="289"/>
      <c r="B37" s="290"/>
      <c r="C37" s="291"/>
      <c r="D37" s="297" t="s">
        <v>1</v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7">
        <v>6</v>
      </c>
      <c r="Q37" s="297">
        <v>3</v>
      </c>
      <c r="R37" s="297">
        <v>13</v>
      </c>
      <c r="S37" s="297">
        <v>22</v>
      </c>
      <c r="T37" s="297">
        <v>5</v>
      </c>
      <c r="U37" s="297">
        <v>15</v>
      </c>
      <c r="V37" s="297">
        <v>12</v>
      </c>
      <c r="W37" s="297">
        <v>32</v>
      </c>
      <c r="X37" s="297">
        <v>54</v>
      </c>
    </row>
    <row r="38" spans="1:24" ht="23.25">
      <c r="A38" s="289"/>
      <c r="B38" s="290"/>
      <c r="C38" s="291"/>
      <c r="D38" s="297" t="s">
        <v>2</v>
      </c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7">
        <v>8</v>
      </c>
      <c r="Q38" s="297">
        <v>11</v>
      </c>
      <c r="R38" s="297">
        <v>10</v>
      </c>
      <c r="S38" s="297">
        <v>29</v>
      </c>
      <c r="T38" s="297">
        <v>7</v>
      </c>
      <c r="U38" s="297">
        <v>9</v>
      </c>
      <c r="V38" s="297">
        <v>5</v>
      </c>
      <c r="W38" s="297">
        <v>21</v>
      </c>
      <c r="X38" s="297">
        <v>50</v>
      </c>
    </row>
    <row r="39" spans="1:24" ht="23.25">
      <c r="A39" s="289"/>
      <c r="B39" s="290"/>
      <c r="C39" s="291"/>
      <c r="D39" s="302" t="s">
        <v>3</v>
      </c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2">
        <v>14</v>
      </c>
      <c r="Q39" s="302">
        <v>14</v>
      </c>
      <c r="R39" s="302">
        <v>23</v>
      </c>
      <c r="S39" s="302">
        <v>51</v>
      </c>
      <c r="T39" s="302">
        <v>12</v>
      </c>
      <c r="U39" s="302">
        <v>24</v>
      </c>
      <c r="V39" s="302">
        <v>17</v>
      </c>
      <c r="W39" s="302">
        <v>53</v>
      </c>
      <c r="X39" s="302">
        <v>104</v>
      </c>
    </row>
    <row r="40" spans="1:24" ht="23.25">
      <c r="A40" s="300"/>
      <c r="B40" s="304"/>
      <c r="C40" s="301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</row>
    <row r="41" spans="1:24" ht="23.25">
      <c r="A41" s="300"/>
      <c r="B41" s="304"/>
      <c r="C41" s="301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</row>
    <row r="42" spans="1:24" ht="23.25">
      <c r="A42" s="341" t="s">
        <v>15</v>
      </c>
      <c r="B42" s="342" t="s">
        <v>16</v>
      </c>
      <c r="C42" s="311" t="s">
        <v>0</v>
      </c>
      <c r="D42" s="341"/>
      <c r="E42" s="341" t="s">
        <v>18</v>
      </c>
      <c r="F42" s="341" t="s">
        <v>19</v>
      </c>
      <c r="G42" s="287" t="s">
        <v>20</v>
      </c>
      <c r="H42" s="293" t="s">
        <v>3</v>
      </c>
      <c r="I42" s="288" t="s">
        <v>21</v>
      </c>
      <c r="J42" s="341" t="s">
        <v>22</v>
      </c>
      <c r="K42" s="341" t="s">
        <v>23</v>
      </c>
      <c r="L42" s="341" t="s">
        <v>24</v>
      </c>
      <c r="M42" s="341" t="s">
        <v>25</v>
      </c>
      <c r="N42" s="287" t="s">
        <v>26</v>
      </c>
      <c r="O42" s="293" t="s">
        <v>3</v>
      </c>
      <c r="P42" s="288" t="s">
        <v>27</v>
      </c>
      <c r="Q42" s="341" t="s">
        <v>28</v>
      </c>
      <c r="R42" s="287" t="s">
        <v>29</v>
      </c>
      <c r="S42" s="293" t="s">
        <v>30</v>
      </c>
      <c r="T42" s="288" t="s">
        <v>31</v>
      </c>
      <c r="U42" s="341" t="s">
        <v>32</v>
      </c>
      <c r="V42" s="287" t="s">
        <v>33</v>
      </c>
      <c r="W42" s="294" t="s">
        <v>3</v>
      </c>
      <c r="X42" s="293" t="s">
        <v>3</v>
      </c>
    </row>
    <row r="43" spans="1:24" ht="23.25">
      <c r="A43" s="341"/>
      <c r="B43" s="343"/>
      <c r="C43" s="311"/>
      <c r="D43" s="341"/>
      <c r="E43" s="341"/>
      <c r="F43" s="341"/>
      <c r="G43" s="287"/>
      <c r="H43" s="295" t="s">
        <v>34</v>
      </c>
      <c r="I43" s="288"/>
      <c r="J43" s="341"/>
      <c r="K43" s="341"/>
      <c r="L43" s="341"/>
      <c r="M43" s="341"/>
      <c r="N43" s="287"/>
      <c r="O43" s="295" t="s">
        <v>35</v>
      </c>
      <c r="P43" s="288"/>
      <c r="Q43" s="341"/>
      <c r="R43" s="287"/>
      <c r="S43" s="295" t="s">
        <v>36</v>
      </c>
      <c r="T43" s="288"/>
      <c r="U43" s="341"/>
      <c r="V43" s="287"/>
      <c r="W43" s="296" t="s">
        <v>37</v>
      </c>
      <c r="X43" s="295" t="s">
        <v>38</v>
      </c>
    </row>
    <row r="44" spans="1:24" ht="23.25">
      <c r="A44" s="289">
        <v>9</v>
      </c>
      <c r="B44" s="290" t="s">
        <v>47</v>
      </c>
      <c r="C44" s="291" t="s">
        <v>4</v>
      </c>
      <c r="D44" s="297" t="s">
        <v>17</v>
      </c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7">
        <v>3</v>
      </c>
      <c r="Q44" s="297">
        <v>5</v>
      </c>
      <c r="R44" s="297">
        <v>2</v>
      </c>
      <c r="S44" s="297">
        <v>10</v>
      </c>
      <c r="T44" s="297">
        <v>1</v>
      </c>
      <c r="U44" s="299"/>
      <c r="V44" s="299"/>
      <c r="W44" s="297">
        <v>1</v>
      </c>
      <c r="X44" s="297">
        <v>11</v>
      </c>
    </row>
    <row r="45" spans="1:24" ht="23.25">
      <c r="A45" s="289"/>
      <c r="B45" s="290"/>
      <c r="C45" s="291"/>
      <c r="D45" s="297" t="s">
        <v>1</v>
      </c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7">
        <v>109</v>
      </c>
      <c r="Q45" s="297">
        <v>140</v>
      </c>
      <c r="R45" s="297">
        <v>41</v>
      </c>
      <c r="S45" s="297">
        <v>290</v>
      </c>
      <c r="T45" s="297">
        <v>8</v>
      </c>
      <c r="U45" s="299"/>
      <c r="V45" s="299"/>
      <c r="W45" s="297">
        <v>8</v>
      </c>
      <c r="X45" s="297">
        <v>298</v>
      </c>
    </row>
    <row r="46" spans="1:24" ht="23.25">
      <c r="A46" s="289"/>
      <c r="B46" s="290"/>
      <c r="C46" s="291"/>
      <c r="D46" s="297" t="s">
        <v>2</v>
      </c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7">
        <v>37</v>
      </c>
      <c r="Q46" s="297">
        <v>80</v>
      </c>
      <c r="R46" s="297">
        <v>22</v>
      </c>
      <c r="S46" s="297">
        <v>139</v>
      </c>
      <c r="T46" s="297">
        <v>16</v>
      </c>
      <c r="U46" s="299"/>
      <c r="V46" s="299"/>
      <c r="W46" s="297">
        <v>16</v>
      </c>
      <c r="X46" s="297">
        <v>155</v>
      </c>
    </row>
    <row r="47" spans="1:24" ht="23.25">
      <c r="A47" s="289"/>
      <c r="B47" s="290"/>
      <c r="C47" s="291"/>
      <c r="D47" s="302" t="s">
        <v>3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2">
        <v>146</v>
      </c>
      <c r="Q47" s="302">
        <v>220</v>
      </c>
      <c r="R47" s="302">
        <v>63</v>
      </c>
      <c r="S47" s="302">
        <v>429</v>
      </c>
      <c r="T47" s="302">
        <v>24</v>
      </c>
      <c r="U47" s="307"/>
      <c r="V47" s="307"/>
      <c r="W47" s="302">
        <v>24</v>
      </c>
      <c r="X47" s="302">
        <v>453</v>
      </c>
    </row>
    <row r="48" spans="1:24" ht="23.25">
      <c r="A48" s="289">
        <v>10</v>
      </c>
      <c r="B48" s="290" t="s">
        <v>48</v>
      </c>
      <c r="C48" s="291" t="s">
        <v>4</v>
      </c>
      <c r="D48" s="297" t="s">
        <v>17</v>
      </c>
      <c r="E48" s="297">
        <v>3</v>
      </c>
      <c r="F48" s="297">
        <v>2</v>
      </c>
      <c r="G48" s="297">
        <v>2</v>
      </c>
      <c r="H48" s="297">
        <v>7</v>
      </c>
      <c r="I48" s="297">
        <v>2</v>
      </c>
      <c r="J48" s="297">
        <v>2</v>
      </c>
      <c r="K48" s="297">
        <v>2</v>
      </c>
      <c r="L48" s="297">
        <v>2</v>
      </c>
      <c r="M48" s="297">
        <v>2</v>
      </c>
      <c r="N48" s="297">
        <v>2</v>
      </c>
      <c r="O48" s="297">
        <v>12</v>
      </c>
      <c r="P48" s="299"/>
      <c r="Q48" s="299"/>
      <c r="R48" s="299"/>
      <c r="S48" s="299"/>
      <c r="T48" s="299"/>
      <c r="U48" s="299"/>
      <c r="V48" s="299"/>
      <c r="W48" s="299"/>
      <c r="X48" s="297">
        <v>19</v>
      </c>
    </row>
    <row r="49" spans="1:24" ht="23.25">
      <c r="A49" s="289"/>
      <c r="B49" s="290"/>
      <c r="C49" s="291"/>
      <c r="D49" s="297" t="s">
        <v>1</v>
      </c>
      <c r="E49" s="297">
        <v>46</v>
      </c>
      <c r="F49" s="297">
        <v>40</v>
      </c>
      <c r="G49" s="297">
        <v>45</v>
      </c>
      <c r="H49" s="297">
        <v>131</v>
      </c>
      <c r="I49" s="297">
        <v>54</v>
      </c>
      <c r="J49" s="297">
        <v>42</v>
      </c>
      <c r="K49" s="297">
        <v>40</v>
      </c>
      <c r="L49" s="297">
        <v>40</v>
      </c>
      <c r="M49" s="297">
        <v>44</v>
      </c>
      <c r="N49" s="297">
        <v>39</v>
      </c>
      <c r="O49" s="297">
        <v>259</v>
      </c>
      <c r="P49" s="299"/>
      <c r="Q49" s="299"/>
      <c r="R49" s="299"/>
      <c r="S49" s="299"/>
      <c r="T49" s="299"/>
      <c r="U49" s="299"/>
      <c r="V49" s="299"/>
      <c r="W49" s="299"/>
      <c r="X49" s="297">
        <v>390</v>
      </c>
    </row>
    <row r="50" spans="1:24" ht="23.25">
      <c r="A50" s="289"/>
      <c r="B50" s="290"/>
      <c r="C50" s="291"/>
      <c r="D50" s="297" t="s">
        <v>2</v>
      </c>
      <c r="E50" s="297">
        <v>60</v>
      </c>
      <c r="F50" s="297">
        <v>44</v>
      </c>
      <c r="G50" s="297">
        <v>35</v>
      </c>
      <c r="H50" s="297">
        <v>139</v>
      </c>
      <c r="I50" s="297">
        <v>37</v>
      </c>
      <c r="J50" s="297">
        <v>46</v>
      </c>
      <c r="K50" s="297">
        <v>38</v>
      </c>
      <c r="L50" s="297">
        <v>44</v>
      </c>
      <c r="M50" s="297">
        <v>41</v>
      </c>
      <c r="N50" s="297">
        <v>41</v>
      </c>
      <c r="O50" s="297">
        <v>247</v>
      </c>
      <c r="P50" s="299"/>
      <c r="Q50" s="299"/>
      <c r="R50" s="299"/>
      <c r="S50" s="299"/>
      <c r="T50" s="299"/>
      <c r="U50" s="299"/>
      <c r="V50" s="299"/>
      <c r="W50" s="299"/>
      <c r="X50" s="297">
        <v>386</v>
      </c>
    </row>
    <row r="51" spans="1:24" ht="23.25">
      <c r="A51" s="289"/>
      <c r="B51" s="290"/>
      <c r="C51" s="291"/>
      <c r="D51" s="302" t="s">
        <v>3</v>
      </c>
      <c r="E51" s="302">
        <v>106</v>
      </c>
      <c r="F51" s="302">
        <v>84</v>
      </c>
      <c r="G51" s="302">
        <v>80</v>
      </c>
      <c r="H51" s="302">
        <v>270</v>
      </c>
      <c r="I51" s="302">
        <v>91</v>
      </c>
      <c r="J51" s="302">
        <v>88</v>
      </c>
      <c r="K51" s="302">
        <v>78</v>
      </c>
      <c r="L51" s="302">
        <v>84</v>
      </c>
      <c r="M51" s="302">
        <v>85</v>
      </c>
      <c r="N51" s="302">
        <v>80</v>
      </c>
      <c r="O51" s="302">
        <v>506</v>
      </c>
      <c r="P51" s="307"/>
      <c r="Q51" s="307"/>
      <c r="R51" s="307"/>
      <c r="S51" s="307"/>
      <c r="T51" s="307"/>
      <c r="U51" s="307"/>
      <c r="V51" s="307"/>
      <c r="W51" s="307"/>
      <c r="X51" s="302">
        <v>776</v>
      </c>
    </row>
    <row r="52" spans="1:24" ht="23.25">
      <c r="A52" s="289">
        <v>11</v>
      </c>
      <c r="B52" s="290" t="s">
        <v>49</v>
      </c>
      <c r="C52" s="291" t="s">
        <v>4</v>
      </c>
      <c r="D52" s="297" t="s">
        <v>17</v>
      </c>
      <c r="E52" s="297">
        <v>4</v>
      </c>
      <c r="F52" s="297">
        <v>5</v>
      </c>
      <c r="G52" s="297">
        <v>5</v>
      </c>
      <c r="H52" s="297">
        <v>14</v>
      </c>
      <c r="I52" s="297">
        <v>7</v>
      </c>
      <c r="J52" s="297">
        <v>6</v>
      </c>
      <c r="K52" s="297">
        <v>6</v>
      </c>
      <c r="L52" s="297">
        <v>6</v>
      </c>
      <c r="M52" s="297">
        <v>6</v>
      </c>
      <c r="N52" s="297">
        <v>6</v>
      </c>
      <c r="O52" s="297">
        <v>37</v>
      </c>
      <c r="P52" s="297">
        <v>1</v>
      </c>
      <c r="Q52" s="297">
        <v>1</v>
      </c>
      <c r="R52" s="297">
        <v>1</v>
      </c>
      <c r="S52" s="297">
        <v>3</v>
      </c>
      <c r="T52" s="299"/>
      <c r="U52" s="299"/>
      <c r="V52" s="299"/>
      <c r="W52" s="299"/>
      <c r="X52" s="297">
        <v>54</v>
      </c>
    </row>
    <row r="53" spans="1:24" ht="23.25">
      <c r="A53" s="289"/>
      <c r="B53" s="290"/>
      <c r="C53" s="291"/>
      <c r="D53" s="297" t="s">
        <v>1</v>
      </c>
      <c r="E53" s="297">
        <v>66</v>
      </c>
      <c r="F53" s="297">
        <v>107</v>
      </c>
      <c r="G53" s="297">
        <v>95</v>
      </c>
      <c r="H53" s="297">
        <v>268</v>
      </c>
      <c r="I53" s="297">
        <v>111</v>
      </c>
      <c r="J53" s="297">
        <v>98</v>
      </c>
      <c r="K53" s="297">
        <v>103</v>
      </c>
      <c r="L53" s="297">
        <v>103</v>
      </c>
      <c r="M53" s="297">
        <v>111</v>
      </c>
      <c r="N53" s="297">
        <v>96</v>
      </c>
      <c r="O53" s="297">
        <v>622</v>
      </c>
      <c r="P53" s="297">
        <v>22</v>
      </c>
      <c r="Q53" s="297">
        <v>24</v>
      </c>
      <c r="R53" s="297">
        <v>28</v>
      </c>
      <c r="S53" s="297">
        <v>74</v>
      </c>
      <c r="T53" s="299"/>
      <c r="U53" s="299"/>
      <c r="V53" s="299"/>
      <c r="W53" s="299"/>
      <c r="X53" s="297">
        <v>964</v>
      </c>
    </row>
    <row r="54" spans="1:24" ht="23.25">
      <c r="A54" s="289"/>
      <c r="B54" s="290"/>
      <c r="C54" s="291"/>
      <c r="D54" s="297" t="s">
        <v>2</v>
      </c>
      <c r="E54" s="297">
        <v>75</v>
      </c>
      <c r="F54" s="297">
        <v>93</v>
      </c>
      <c r="G54" s="297">
        <v>105</v>
      </c>
      <c r="H54" s="297">
        <v>273</v>
      </c>
      <c r="I54" s="297">
        <v>132</v>
      </c>
      <c r="J54" s="297">
        <v>108</v>
      </c>
      <c r="K54" s="297">
        <v>120</v>
      </c>
      <c r="L54" s="297">
        <v>125</v>
      </c>
      <c r="M54" s="297">
        <v>122</v>
      </c>
      <c r="N54" s="297">
        <v>111</v>
      </c>
      <c r="O54" s="297">
        <v>718</v>
      </c>
      <c r="P54" s="297">
        <v>19</v>
      </c>
      <c r="Q54" s="297">
        <v>6</v>
      </c>
      <c r="R54" s="297">
        <v>17</v>
      </c>
      <c r="S54" s="297">
        <v>42</v>
      </c>
      <c r="T54" s="299"/>
      <c r="U54" s="299"/>
      <c r="V54" s="299"/>
      <c r="W54" s="299"/>
      <c r="X54" s="297">
        <v>1033</v>
      </c>
    </row>
    <row r="55" spans="1:24" ht="23.25">
      <c r="A55" s="289"/>
      <c r="B55" s="290"/>
      <c r="C55" s="291"/>
      <c r="D55" s="297" t="s">
        <v>3</v>
      </c>
      <c r="E55" s="297">
        <v>141</v>
      </c>
      <c r="F55" s="297">
        <v>200</v>
      </c>
      <c r="G55" s="297">
        <v>200</v>
      </c>
      <c r="H55" s="297">
        <v>541</v>
      </c>
      <c r="I55" s="297">
        <v>243</v>
      </c>
      <c r="J55" s="297">
        <v>206</v>
      </c>
      <c r="K55" s="297">
        <v>223</v>
      </c>
      <c r="L55" s="297">
        <v>228</v>
      </c>
      <c r="M55" s="297">
        <v>233</v>
      </c>
      <c r="N55" s="297">
        <v>207</v>
      </c>
      <c r="O55" s="297">
        <v>1340</v>
      </c>
      <c r="P55" s="297">
        <v>41</v>
      </c>
      <c r="Q55" s="297">
        <v>30</v>
      </c>
      <c r="R55" s="297">
        <v>45</v>
      </c>
      <c r="S55" s="297">
        <v>116</v>
      </c>
      <c r="T55" s="299"/>
      <c r="U55" s="299"/>
      <c r="V55" s="299"/>
      <c r="W55" s="299"/>
      <c r="X55" s="297">
        <v>1997</v>
      </c>
    </row>
    <row r="56" spans="1:24" ht="23.25">
      <c r="A56" s="289">
        <v>12</v>
      </c>
      <c r="B56" s="290" t="s">
        <v>50</v>
      </c>
      <c r="C56" s="291" t="s">
        <v>4</v>
      </c>
      <c r="D56" s="297" t="s">
        <v>17</v>
      </c>
      <c r="E56" s="297">
        <v>3</v>
      </c>
      <c r="F56" s="297">
        <v>4</v>
      </c>
      <c r="G56" s="297">
        <v>3</v>
      </c>
      <c r="H56" s="297">
        <v>10</v>
      </c>
      <c r="I56" s="297">
        <v>3</v>
      </c>
      <c r="J56" s="297">
        <v>3</v>
      </c>
      <c r="K56" s="297">
        <v>3</v>
      </c>
      <c r="L56" s="297">
        <v>3</v>
      </c>
      <c r="M56" s="297">
        <v>4</v>
      </c>
      <c r="N56" s="297">
        <v>4</v>
      </c>
      <c r="O56" s="297">
        <v>20</v>
      </c>
      <c r="P56" s="299"/>
      <c r="Q56" s="299"/>
      <c r="R56" s="299"/>
      <c r="S56" s="299"/>
      <c r="T56" s="299"/>
      <c r="U56" s="299"/>
      <c r="V56" s="299"/>
      <c r="W56" s="299"/>
      <c r="X56" s="297">
        <v>30</v>
      </c>
    </row>
    <row r="57" spans="1:24" ht="23.25">
      <c r="A57" s="289"/>
      <c r="B57" s="290"/>
      <c r="C57" s="291"/>
      <c r="D57" s="297" t="s">
        <v>1</v>
      </c>
      <c r="E57" s="297">
        <v>58</v>
      </c>
      <c r="F57" s="297">
        <v>87</v>
      </c>
      <c r="G57" s="297">
        <v>59</v>
      </c>
      <c r="H57" s="297">
        <v>204</v>
      </c>
      <c r="I57" s="297">
        <v>63</v>
      </c>
      <c r="J57" s="297">
        <v>54</v>
      </c>
      <c r="K57" s="297">
        <v>51</v>
      </c>
      <c r="L57" s="297">
        <v>61</v>
      </c>
      <c r="M57" s="297">
        <v>64</v>
      </c>
      <c r="N57" s="297">
        <v>81</v>
      </c>
      <c r="O57" s="297">
        <v>374</v>
      </c>
      <c r="P57" s="299"/>
      <c r="Q57" s="299"/>
      <c r="R57" s="299"/>
      <c r="S57" s="299"/>
      <c r="T57" s="299"/>
      <c r="U57" s="299"/>
      <c r="V57" s="299"/>
      <c r="W57" s="299"/>
      <c r="X57" s="297">
        <v>578</v>
      </c>
    </row>
    <row r="58" spans="1:24" ht="23.25">
      <c r="A58" s="289"/>
      <c r="B58" s="290"/>
      <c r="C58" s="291"/>
      <c r="D58" s="297" t="s">
        <v>2</v>
      </c>
      <c r="E58" s="297">
        <v>62</v>
      </c>
      <c r="F58" s="297">
        <v>79</v>
      </c>
      <c r="G58" s="297">
        <v>52</v>
      </c>
      <c r="H58" s="297">
        <v>193</v>
      </c>
      <c r="I58" s="297">
        <v>64</v>
      </c>
      <c r="J58" s="297">
        <v>52</v>
      </c>
      <c r="K58" s="297">
        <v>56</v>
      </c>
      <c r="L58" s="297">
        <v>55</v>
      </c>
      <c r="M58" s="297">
        <v>100</v>
      </c>
      <c r="N58" s="297">
        <v>78</v>
      </c>
      <c r="O58" s="297">
        <v>405</v>
      </c>
      <c r="P58" s="299"/>
      <c r="Q58" s="299"/>
      <c r="R58" s="299"/>
      <c r="S58" s="299"/>
      <c r="T58" s="299"/>
      <c r="U58" s="299"/>
      <c r="V58" s="299"/>
      <c r="W58" s="299"/>
      <c r="X58" s="297">
        <v>598</v>
      </c>
    </row>
    <row r="59" spans="1:24" ht="23.25">
      <c r="A59" s="289"/>
      <c r="B59" s="290"/>
      <c r="C59" s="291"/>
      <c r="D59" s="302" t="s">
        <v>3</v>
      </c>
      <c r="E59" s="302">
        <v>120</v>
      </c>
      <c r="F59" s="302">
        <v>166</v>
      </c>
      <c r="G59" s="302">
        <v>111</v>
      </c>
      <c r="H59" s="302">
        <v>397</v>
      </c>
      <c r="I59" s="302">
        <v>127</v>
      </c>
      <c r="J59" s="302">
        <v>106</v>
      </c>
      <c r="K59" s="302">
        <v>107</v>
      </c>
      <c r="L59" s="302">
        <v>116</v>
      </c>
      <c r="M59" s="302">
        <v>164</v>
      </c>
      <c r="N59" s="302">
        <v>159</v>
      </c>
      <c r="O59" s="302">
        <v>779</v>
      </c>
      <c r="P59" s="307"/>
      <c r="Q59" s="307"/>
      <c r="R59" s="307"/>
      <c r="S59" s="307"/>
      <c r="T59" s="307"/>
      <c r="U59" s="307"/>
      <c r="V59" s="307"/>
      <c r="W59" s="307"/>
      <c r="X59" s="302">
        <v>1176</v>
      </c>
    </row>
    <row r="60" spans="1:24" ht="23.25">
      <c r="A60" s="300"/>
      <c r="B60" s="304"/>
      <c r="C60" s="301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</row>
    <row r="61" spans="1:24" ht="23.25">
      <c r="A61" s="300"/>
      <c r="B61" s="304"/>
      <c r="C61" s="301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</row>
    <row r="62" spans="1:24" ht="23.25">
      <c r="A62" s="341" t="s">
        <v>15</v>
      </c>
      <c r="B62" s="342" t="s">
        <v>16</v>
      </c>
      <c r="C62" s="311" t="s">
        <v>0</v>
      </c>
      <c r="D62" s="341"/>
      <c r="E62" s="341" t="s">
        <v>18</v>
      </c>
      <c r="F62" s="341" t="s">
        <v>19</v>
      </c>
      <c r="G62" s="287" t="s">
        <v>20</v>
      </c>
      <c r="H62" s="293" t="s">
        <v>3</v>
      </c>
      <c r="I62" s="288" t="s">
        <v>21</v>
      </c>
      <c r="J62" s="341" t="s">
        <v>22</v>
      </c>
      <c r="K62" s="341" t="s">
        <v>23</v>
      </c>
      <c r="L62" s="341" t="s">
        <v>24</v>
      </c>
      <c r="M62" s="341" t="s">
        <v>25</v>
      </c>
      <c r="N62" s="287" t="s">
        <v>26</v>
      </c>
      <c r="O62" s="293" t="s">
        <v>3</v>
      </c>
      <c r="P62" s="288" t="s">
        <v>27</v>
      </c>
      <c r="Q62" s="341" t="s">
        <v>28</v>
      </c>
      <c r="R62" s="287" t="s">
        <v>29</v>
      </c>
      <c r="S62" s="293" t="s">
        <v>30</v>
      </c>
      <c r="T62" s="288" t="s">
        <v>31</v>
      </c>
      <c r="U62" s="341" t="s">
        <v>32</v>
      </c>
      <c r="V62" s="287" t="s">
        <v>33</v>
      </c>
      <c r="W62" s="294" t="s">
        <v>3</v>
      </c>
      <c r="X62" s="293" t="s">
        <v>3</v>
      </c>
    </row>
    <row r="63" spans="1:24" ht="23.25">
      <c r="A63" s="341"/>
      <c r="B63" s="343"/>
      <c r="C63" s="311"/>
      <c r="D63" s="341"/>
      <c r="E63" s="341"/>
      <c r="F63" s="341"/>
      <c r="G63" s="287"/>
      <c r="H63" s="295" t="s">
        <v>34</v>
      </c>
      <c r="I63" s="288"/>
      <c r="J63" s="341"/>
      <c r="K63" s="341"/>
      <c r="L63" s="341"/>
      <c r="M63" s="341"/>
      <c r="N63" s="287"/>
      <c r="O63" s="295" t="s">
        <v>35</v>
      </c>
      <c r="P63" s="288"/>
      <c r="Q63" s="341"/>
      <c r="R63" s="287"/>
      <c r="S63" s="295" t="s">
        <v>36</v>
      </c>
      <c r="T63" s="288"/>
      <c r="U63" s="341"/>
      <c r="V63" s="287"/>
      <c r="W63" s="296" t="s">
        <v>37</v>
      </c>
      <c r="X63" s="295" t="s">
        <v>38</v>
      </c>
    </row>
    <row r="64" spans="1:24" ht="23.25">
      <c r="A64" s="289">
        <v>13</v>
      </c>
      <c r="B64" s="290" t="s">
        <v>51</v>
      </c>
      <c r="C64" s="291" t="s">
        <v>4</v>
      </c>
      <c r="D64" s="297" t="s">
        <v>17</v>
      </c>
      <c r="E64" s="297">
        <v>3</v>
      </c>
      <c r="F64" s="297">
        <v>4</v>
      </c>
      <c r="G64" s="297">
        <v>5</v>
      </c>
      <c r="H64" s="297">
        <v>12</v>
      </c>
      <c r="I64" s="297">
        <v>6</v>
      </c>
      <c r="J64" s="297">
        <v>6</v>
      </c>
      <c r="K64" s="297">
        <v>6</v>
      </c>
      <c r="L64" s="297">
        <v>7</v>
      </c>
      <c r="M64" s="297">
        <v>6</v>
      </c>
      <c r="N64" s="297">
        <v>5</v>
      </c>
      <c r="O64" s="297">
        <v>36</v>
      </c>
      <c r="P64" s="299"/>
      <c r="Q64" s="299"/>
      <c r="R64" s="299"/>
      <c r="S64" s="299"/>
      <c r="T64" s="299"/>
      <c r="U64" s="299"/>
      <c r="V64" s="299"/>
      <c r="W64" s="299"/>
      <c r="X64" s="297">
        <v>48</v>
      </c>
    </row>
    <row r="65" spans="1:24" ht="23.25">
      <c r="A65" s="289"/>
      <c r="B65" s="290"/>
      <c r="C65" s="291"/>
      <c r="D65" s="297" t="s">
        <v>1</v>
      </c>
      <c r="E65" s="297">
        <v>52</v>
      </c>
      <c r="F65" s="297">
        <v>79</v>
      </c>
      <c r="G65" s="297">
        <v>74</v>
      </c>
      <c r="H65" s="297">
        <v>205</v>
      </c>
      <c r="I65" s="297">
        <v>123</v>
      </c>
      <c r="J65" s="297">
        <v>111</v>
      </c>
      <c r="K65" s="297">
        <v>100</v>
      </c>
      <c r="L65" s="297">
        <v>129</v>
      </c>
      <c r="M65" s="297">
        <v>111</v>
      </c>
      <c r="N65" s="297">
        <v>105</v>
      </c>
      <c r="O65" s="297">
        <v>679</v>
      </c>
      <c r="P65" s="299"/>
      <c r="Q65" s="299"/>
      <c r="R65" s="299"/>
      <c r="S65" s="299"/>
      <c r="T65" s="299"/>
      <c r="U65" s="299"/>
      <c r="V65" s="299"/>
      <c r="W65" s="299"/>
      <c r="X65" s="297">
        <v>884</v>
      </c>
    </row>
    <row r="66" spans="1:24" ht="23.25">
      <c r="A66" s="289"/>
      <c r="B66" s="290"/>
      <c r="C66" s="291"/>
      <c r="D66" s="297" t="s">
        <v>2</v>
      </c>
      <c r="E66" s="297">
        <v>50</v>
      </c>
      <c r="F66" s="297">
        <v>63</v>
      </c>
      <c r="G66" s="297">
        <v>89</v>
      </c>
      <c r="H66" s="297">
        <v>202</v>
      </c>
      <c r="I66" s="297">
        <v>110</v>
      </c>
      <c r="J66" s="297">
        <v>109</v>
      </c>
      <c r="K66" s="297">
        <v>115</v>
      </c>
      <c r="L66" s="297">
        <v>106</v>
      </c>
      <c r="M66" s="297">
        <v>111</v>
      </c>
      <c r="N66" s="297">
        <v>97</v>
      </c>
      <c r="O66" s="297">
        <v>648</v>
      </c>
      <c r="P66" s="299"/>
      <c r="Q66" s="299"/>
      <c r="R66" s="299"/>
      <c r="S66" s="299"/>
      <c r="T66" s="299"/>
      <c r="U66" s="299"/>
      <c r="V66" s="299"/>
      <c r="W66" s="299"/>
      <c r="X66" s="297">
        <v>850</v>
      </c>
    </row>
    <row r="67" spans="1:24" ht="23.25">
      <c r="A67" s="289"/>
      <c r="B67" s="290"/>
      <c r="C67" s="291"/>
      <c r="D67" s="302" t="s">
        <v>3</v>
      </c>
      <c r="E67" s="302">
        <v>102</v>
      </c>
      <c r="F67" s="302">
        <v>142</v>
      </c>
      <c r="G67" s="302">
        <v>163</v>
      </c>
      <c r="H67" s="302">
        <v>407</v>
      </c>
      <c r="I67" s="302">
        <v>233</v>
      </c>
      <c r="J67" s="302">
        <v>220</v>
      </c>
      <c r="K67" s="302">
        <v>215</v>
      </c>
      <c r="L67" s="302">
        <v>235</v>
      </c>
      <c r="M67" s="302">
        <v>222</v>
      </c>
      <c r="N67" s="302">
        <v>202</v>
      </c>
      <c r="O67" s="302">
        <v>1327</v>
      </c>
      <c r="P67" s="307"/>
      <c r="Q67" s="307"/>
      <c r="R67" s="307"/>
      <c r="S67" s="307"/>
      <c r="T67" s="307"/>
      <c r="U67" s="307"/>
      <c r="V67" s="307"/>
      <c r="W67" s="307"/>
      <c r="X67" s="302">
        <v>1734</v>
      </c>
    </row>
    <row r="68" spans="1:24" ht="23.25">
      <c r="A68" s="289">
        <v>14</v>
      </c>
      <c r="B68" s="290" t="s">
        <v>52</v>
      </c>
      <c r="C68" s="291" t="s">
        <v>4</v>
      </c>
      <c r="D68" s="297" t="s">
        <v>17</v>
      </c>
      <c r="E68" s="297">
        <v>5</v>
      </c>
      <c r="F68" s="297">
        <v>3</v>
      </c>
      <c r="G68" s="297">
        <v>2</v>
      </c>
      <c r="H68" s="297">
        <v>10</v>
      </c>
      <c r="I68" s="297">
        <v>2</v>
      </c>
      <c r="J68" s="297">
        <v>2</v>
      </c>
      <c r="K68" s="297">
        <v>1</v>
      </c>
      <c r="L68" s="297">
        <v>1</v>
      </c>
      <c r="M68" s="297">
        <v>1</v>
      </c>
      <c r="N68" s="297">
        <v>1</v>
      </c>
      <c r="O68" s="297">
        <v>8</v>
      </c>
      <c r="P68" s="299"/>
      <c r="Q68" s="299"/>
      <c r="R68" s="299"/>
      <c r="S68" s="299"/>
      <c r="T68" s="299"/>
      <c r="U68" s="299"/>
      <c r="V68" s="299"/>
      <c r="W68" s="299"/>
      <c r="X68" s="297">
        <v>18</v>
      </c>
    </row>
    <row r="69" spans="1:24" ht="23.25">
      <c r="A69" s="289"/>
      <c r="B69" s="290"/>
      <c r="C69" s="291"/>
      <c r="D69" s="297" t="s">
        <v>1</v>
      </c>
      <c r="E69" s="297">
        <v>78</v>
      </c>
      <c r="F69" s="297">
        <v>56</v>
      </c>
      <c r="G69" s="297">
        <v>49</v>
      </c>
      <c r="H69" s="297">
        <v>183</v>
      </c>
      <c r="I69" s="297">
        <v>31</v>
      </c>
      <c r="J69" s="297">
        <v>25</v>
      </c>
      <c r="K69" s="297">
        <v>22</v>
      </c>
      <c r="L69" s="297">
        <v>11</v>
      </c>
      <c r="M69" s="297">
        <v>6</v>
      </c>
      <c r="N69" s="297">
        <v>9</v>
      </c>
      <c r="O69" s="297">
        <v>104</v>
      </c>
      <c r="P69" s="299"/>
      <c r="Q69" s="299"/>
      <c r="R69" s="299"/>
      <c r="S69" s="299"/>
      <c r="T69" s="299"/>
      <c r="U69" s="299"/>
      <c r="V69" s="299"/>
      <c r="W69" s="299"/>
      <c r="X69" s="297">
        <v>287</v>
      </c>
    </row>
    <row r="70" spans="1:24" ht="23.25">
      <c r="A70" s="289"/>
      <c r="B70" s="290"/>
      <c r="C70" s="291"/>
      <c r="D70" s="297" t="s">
        <v>2</v>
      </c>
      <c r="E70" s="297">
        <v>73</v>
      </c>
      <c r="F70" s="297">
        <v>45</v>
      </c>
      <c r="G70" s="297">
        <v>40</v>
      </c>
      <c r="H70" s="297">
        <v>158</v>
      </c>
      <c r="I70" s="297">
        <v>22</v>
      </c>
      <c r="J70" s="297">
        <v>24</v>
      </c>
      <c r="K70" s="297">
        <v>14</v>
      </c>
      <c r="L70" s="297">
        <v>12</v>
      </c>
      <c r="M70" s="297">
        <v>9</v>
      </c>
      <c r="N70" s="297">
        <v>3</v>
      </c>
      <c r="O70" s="297">
        <v>84</v>
      </c>
      <c r="P70" s="299"/>
      <c r="Q70" s="299"/>
      <c r="R70" s="299"/>
      <c r="S70" s="299"/>
      <c r="T70" s="299"/>
      <c r="U70" s="299"/>
      <c r="V70" s="299"/>
      <c r="W70" s="299"/>
      <c r="X70" s="297">
        <v>242</v>
      </c>
    </row>
    <row r="71" spans="1:24" ht="23.25">
      <c r="A71" s="289"/>
      <c r="B71" s="290"/>
      <c r="C71" s="291"/>
      <c r="D71" s="302" t="s">
        <v>3</v>
      </c>
      <c r="E71" s="302">
        <v>151</v>
      </c>
      <c r="F71" s="302">
        <v>101</v>
      </c>
      <c r="G71" s="302">
        <v>89</v>
      </c>
      <c r="H71" s="302">
        <v>341</v>
      </c>
      <c r="I71" s="302">
        <v>53</v>
      </c>
      <c r="J71" s="302">
        <v>49</v>
      </c>
      <c r="K71" s="302">
        <v>36</v>
      </c>
      <c r="L71" s="302">
        <v>23</v>
      </c>
      <c r="M71" s="302">
        <v>15</v>
      </c>
      <c r="N71" s="302">
        <v>12</v>
      </c>
      <c r="O71" s="302">
        <v>188</v>
      </c>
      <c r="P71" s="307"/>
      <c r="Q71" s="307"/>
      <c r="R71" s="307"/>
      <c r="S71" s="307"/>
      <c r="T71" s="307"/>
      <c r="U71" s="307"/>
      <c r="V71" s="307"/>
      <c r="W71" s="307"/>
      <c r="X71" s="302">
        <v>529</v>
      </c>
    </row>
    <row r="72" spans="1:24" ht="23.25">
      <c r="A72" s="289">
        <v>15</v>
      </c>
      <c r="B72" s="290" t="s">
        <v>53</v>
      </c>
      <c r="C72" s="291" t="s">
        <v>4</v>
      </c>
      <c r="D72" s="297" t="s">
        <v>17</v>
      </c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7">
        <v>21</v>
      </c>
      <c r="Q72" s="297">
        <v>17</v>
      </c>
      <c r="R72" s="297">
        <v>20</v>
      </c>
      <c r="S72" s="297">
        <v>58</v>
      </c>
      <c r="T72" s="297">
        <v>15</v>
      </c>
      <c r="U72" s="297">
        <v>10</v>
      </c>
      <c r="V72" s="297">
        <v>15</v>
      </c>
      <c r="W72" s="297">
        <v>40</v>
      </c>
      <c r="X72" s="297">
        <v>98</v>
      </c>
    </row>
    <row r="73" spans="1:24" ht="23.25">
      <c r="A73" s="289"/>
      <c r="B73" s="290"/>
      <c r="C73" s="291"/>
      <c r="D73" s="297" t="s">
        <v>1</v>
      </c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7">
        <v>305</v>
      </c>
      <c r="Q73" s="297">
        <v>262</v>
      </c>
      <c r="R73" s="297">
        <v>269</v>
      </c>
      <c r="S73" s="297">
        <v>836</v>
      </c>
      <c r="T73" s="297">
        <v>170</v>
      </c>
      <c r="U73" s="297">
        <v>105</v>
      </c>
      <c r="V73" s="297">
        <v>166</v>
      </c>
      <c r="W73" s="297">
        <v>441</v>
      </c>
      <c r="X73" s="297">
        <v>1277</v>
      </c>
    </row>
    <row r="74" spans="1:24" ht="23.25">
      <c r="A74" s="289"/>
      <c r="B74" s="290"/>
      <c r="C74" s="291"/>
      <c r="D74" s="297" t="s">
        <v>2</v>
      </c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7">
        <v>605</v>
      </c>
      <c r="Q74" s="297">
        <v>509</v>
      </c>
      <c r="R74" s="297">
        <v>577</v>
      </c>
      <c r="S74" s="297">
        <v>1691</v>
      </c>
      <c r="T74" s="297">
        <v>525</v>
      </c>
      <c r="U74" s="297">
        <v>345</v>
      </c>
      <c r="V74" s="297">
        <v>457</v>
      </c>
      <c r="W74" s="297">
        <v>1327</v>
      </c>
      <c r="X74" s="297">
        <v>3018</v>
      </c>
    </row>
    <row r="75" spans="1:24" ht="23.25">
      <c r="A75" s="289"/>
      <c r="B75" s="290"/>
      <c r="C75" s="291"/>
      <c r="D75" s="302" t="s">
        <v>3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2">
        <v>910</v>
      </c>
      <c r="Q75" s="302">
        <v>771</v>
      </c>
      <c r="R75" s="302">
        <v>846</v>
      </c>
      <c r="S75" s="302">
        <v>2527</v>
      </c>
      <c r="T75" s="302">
        <v>695</v>
      </c>
      <c r="U75" s="302">
        <v>450</v>
      </c>
      <c r="V75" s="302">
        <v>623</v>
      </c>
      <c r="W75" s="302">
        <v>1768</v>
      </c>
      <c r="X75" s="302">
        <v>4295</v>
      </c>
    </row>
    <row r="76" spans="1:24" ht="23.25">
      <c r="A76" s="289">
        <v>16</v>
      </c>
      <c r="B76" s="290" t="s">
        <v>54</v>
      </c>
      <c r="C76" s="291" t="s">
        <v>5</v>
      </c>
      <c r="D76" s="297" t="s">
        <v>17</v>
      </c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7">
        <v>5</v>
      </c>
      <c r="Q76" s="297">
        <v>4</v>
      </c>
      <c r="R76" s="297">
        <v>4</v>
      </c>
      <c r="S76" s="297">
        <v>13</v>
      </c>
      <c r="T76" s="297">
        <v>3</v>
      </c>
      <c r="U76" s="297">
        <v>3</v>
      </c>
      <c r="V76" s="297">
        <v>3</v>
      </c>
      <c r="W76" s="297">
        <v>9</v>
      </c>
      <c r="X76" s="297">
        <v>22</v>
      </c>
    </row>
    <row r="77" spans="1:24" ht="23.25">
      <c r="A77" s="289"/>
      <c r="B77" s="290"/>
      <c r="C77" s="291"/>
      <c r="D77" s="297" t="s">
        <v>1</v>
      </c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7">
        <v>107</v>
      </c>
      <c r="Q77" s="297">
        <v>72</v>
      </c>
      <c r="R77" s="297">
        <v>60</v>
      </c>
      <c r="S77" s="297">
        <v>239</v>
      </c>
      <c r="T77" s="297">
        <v>32</v>
      </c>
      <c r="U77" s="297">
        <v>37</v>
      </c>
      <c r="V77" s="297">
        <v>34</v>
      </c>
      <c r="W77" s="297">
        <v>103</v>
      </c>
      <c r="X77" s="297">
        <v>342</v>
      </c>
    </row>
    <row r="78" spans="1:24" ht="23.25">
      <c r="A78" s="289"/>
      <c r="B78" s="290"/>
      <c r="C78" s="291"/>
      <c r="D78" s="297" t="s">
        <v>2</v>
      </c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7">
        <v>116</v>
      </c>
      <c r="Q78" s="297">
        <v>102</v>
      </c>
      <c r="R78" s="297">
        <v>109</v>
      </c>
      <c r="S78" s="297">
        <v>327</v>
      </c>
      <c r="T78" s="297">
        <v>89</v>
      </c>
      <c r="U78" s="297">
        <v>82</v>
      </c>
      <c r="V78" s="297">
        <v>75</v>
      </c>
      <c r="W78" s="297">
        <v>246</v>
      </c>
      <c r="X78" s="297">
        <v>573</v>
      </c>
    </row>
    <row r="79" spans="1:24" ht="23.25">
      <c r="A79" s="289"/>
      <c r="B79" s="290"/>
      <c r="C79" s="291"/>
      <c r="D79" s="302" t="s">
        <v>3</v>
      </c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2">
        <v>223</v>
      </c>
      <c r="Q79" s="302">
        <v>174</v>
      </c>
      <c r="R79" s="302">
        <v>169</v>
      </c>
      <c r="S79" s="302">
        <v>566</v>
      </c>
      <c r="T79" s="302">
        <v>121</v>
      </c>
      <c r="U79" s="302">
        <v>119</v>
      </c>
      <c r="V79" s="302">
        <v>109</v>
      </c>
      <c r="W79" s="302">
        <v>349</v>
      </c>
      <c r="X79" s="302">
        <v>915</v>
      </c>
    </row>
    <row r="80" spans="1:24" ht="23.25">
      <c r="A80" s="300"/>
      <c r="B80" s="304"/>
      <c r="C80" s="301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</row>
    <row r="81" spans="1:24" ht="23.25">
      <c r="A81" s="300"/>
      <c r="B81" s="304"/>
      <c r="C81" s="301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</row>
    <row r="82" spans="1:24" ht="23.25">
      <c r="A82" s="341" t="s">
        <v>15</v>
      </c>
      <c r="B82" s="342" t="s">
        <v>16</v>
      </c>
      <c r="C82" s="311" t="s">
        <v>0</v>
      </c>
      <c r="D82" s="341"/>
      <c r="E82" s="341" t="s">
        <v>18</v>
      </c>
      <c r="F82" s="341" t="s">
        <v>19</v>
      </c>
      <c r="G82" s="287" t="s">
        <v>20</v>
      </c>
      <c r="H82" s="293" t="s">
        <v>3</v>
      </c>
      <c r="I82" s="288" t="s">
        <v>21</v>
      </c>
      <c r="J82" s="341" t="s">
        <v>22</v>
      </c>
      <c r="K82" s="341" t="s">
        <v>23</v>
      </c>
      <c r="L82" s="341" t="s">
        <v>24</v>
      </c>
      <c r="M82" s="341" t="s">
        <v>25</v>
      </c>
      <c r="N82" s="287" t="s">
        <v>26</v>
      </c>
      <c r="O82" s="293" t="s">
        <v>3</v>
      </c>
      <c r="P82" s="288" t="s">
        <v>27</v>
      </c>
      <c r="Q82" s="341" t="s">
        <v>28</v>
      </c>
      <c r="R82" s="287" t="s">
        <v>29</v>
      </c>
      <c r="S82" s="293" t="s">
        <v>30</v>
      </c>
      <c r="T82" s="288" t="s">
        <v>31</v>
      </c>
      <c r="U82" s="341" t="s">
        <v>32</v>
      </c>
      <c r="V82" s="287" t="s">
        <v>33</v>
      </c>
      <c r="W82" s="294" t="s">
        <v>3</v>
      </c>
      <c r="X82" s="293" t="s">
        <v>3</v>
      </c>
    </row>
    <row r="83" spans="1:24" ht="23.25">
      <c r="A83" s="341"/>
      <c r="B83" s="343"/>
      <c r="C83" s="311"/>
      <c r="D83" s="341"/>
      <c r="E83" s="341"/>
      <c r="F83" s="341"/>
      <c r="G83" s="287"/>
      <c r="H83" s="295" t="s">
        <v>34</v>
      </c>
      <c r="I83" s="288"/>
      <c r="J83" s="341"/>
      <c r="K83" s="341"/>
      <c r="L83" s="341"/>
      <c r="M83" s="341"/>
      <c r="N83" s="287"/>
      <c r="O83" s="295" t="s">
        <v>35</v>
      </c>
      <c r="P83" s="288"/>
      <c r="Q83" s="341"/>
      <c r="R83" s="287"/>
      <c r="S83" s="295" t="s">
        <v>36</v>
      </c>
      <c r="T83" s="288"/>
      <c r="U83" s="341"/>
      <c r="V83" s="287"/>
      <c r="W83" s="296" t="s">
        <v>37</v>
      </c>
      <c r="X83" s="295" t="s">
        <v>38</v>
      </c>
    </row>
    <row r="84" spans="1:24" ht="23.25">
      <c r="A84" s="289">
        <v>17</v>
      </c>
      <c r="B84" s="290" t="s">
        <v>55</v>
      </c>
      <c r="C84" s="291" t="s">
        <v>5</v>
      </c>
      <c r="D84" s="297" t="s">
        <v>17</v>
      </c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7">
        <v>5</v>
      </c>
      <c r="Q84" s="297">
        <v>4</v>
      </c>
      <c r="R84" s="297">
        <v>3</v>
      </c>
      <c r="S84" s="297">
        <v>12</v>
      </c>
      <c r="T84" s="297">
        <v>2</v>
      </c>
      <c r="U84" s="297">
        <v>3</v>
      </c>
      <c r="V84" s="297">
        <v>4</v>
      </c>
      <c r="W84" s="297">
        <v>9</v>
      </c>
      <c r="X84" s="297">
        <v>21</v>
      </c>
    </row>
    <row r="85" spans="1:24" ht="23.25">
      <c r="A85" s="289"/>
      <c r="B85" s="290"/>
      <c r="C85" s="291"/>
      <c r="D85" s="297" t="s">
        <v>1</v>
      </c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7">
        <v>115</v>
      </c>
      <c r="Q85" s="297">
        <v>82</v>
      </c>
      <c r="R85" s="297">
        <v>71</v>
      </c>
      <c r="S85" s="297">
        <v>268</v>
      </c>
      <c r="T85" s="297">
        <v>50</v>
      </c>
      <c r="U85" s="297">
        <v>76</v>
      </c>
      <c r="V85" s="297">
        <v>62</v>
      </c>
      <c r="W85" s="297">
        <v>188</v>
      </c>
      <c r="X85" s="297">
        <v>456</v>
      </c>
    </row>
    <row r="86" spans="1:24" ht="23.25">
      <c r="A86" s="289"/>
      <c r="B86" s="290"/>
      <c r="C86" s="291"/>
      <c r="D86" s="297" t="s">
        <v>2</v>
      </c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7">
        <v>57</v>
      </c>
      <c r="Q86" s="297">
        <v>70</v>
      </c>
      <c r="R86" s="297">
        <v>45</v>
      </c>
      <c r="S86" s="297">
        <v>172</v>
      </c>
      <c r="T86" s="297">
        <v>40</v>
      </c>
      <c r="U86" s="297">
        <v>50</v>
      </c>
      <c r="V86" s="297">
        <v>77</v>
      </c>
      <c r="W86" s="297">
        <v>167</v>
      </c>
      <c r="X86" s="297">
        <v>339</v>
      </c>
    </row>
    <row r="87" spans="1:24" ht="23.25">
      <c r="A87" s="289"/>
      <c r="B87" s="290"/>
      <c r="C87" s="291"/>
      <c r="D87" s="302" t="s">
        <v>3</v>
      </c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2">
        <v>172</v>
      </c>
      <c r="Q87" s="302">
        <v>152</v>
      </c>
      <c r="R87" s="302">
        <v>116</v>
      </c>
      <c r="S87" s="302">
        <v>440</v>
      </c>
      <c r="T87" s="302">
        <v>90</v>
      </c>
      <c r="U87" s="302">
        <v>126</v>
      </c>
      <c r="V87" s="302">
        <v>139</v>
      </c>
      <c r="W87" s="302">
        <v>355</v>
      </c>
      <c r="X87" s="302">
        <v>795</v>
      </c>
    </row>
    <row r="88" spans="1:24" ht="23.25">
      <c r="A88" s="289">
        <v>18</v>
      </c>
      <c r="B88" s="290" t="s">
        <v>56</v>
      </c>
      <c r="C88" s="291" t="s">
        <v>5</v>
      </c>
      <c r="D88" s="297" t="s">
        <v>17</v>
      </c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7">
        <v>3</v>
      </c>
      <c r="Q88" s="297">
        <v>4</v>
      </c>
      <c r="R88" s="297">
        <v>5</v>
      </c>
      <c r="S88" s="297">
        <v>12</v>
      </c>
      <c r="T88" s="297">
        <v>3</v>
      </c>
      <c r="U88" s="297">
        <v>3</v>
      </c>
      <c r="V88" s="297">
        <v>3</v>
      </c>
      <c r="W88" s="297">
        <v>9</v>
      </c>
      <c r="X88" s="297">
        <v>21</v>
      </c>
    </row>
    <row r="89" spans="1:24" ht="23.25">
      <c r="A89" s="289"/>
      <c r="B89" s="290"/>
      <c r="C89" s="291"/>
      <c r="D89" s="297" t="s">
        <v>1</v>
      </c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7">
        <v>60</v>
      </c>
      <c r="Q89" s="297">
        <v>64</v>
      </c>
      <c r="R89" s="297">
        <v>75</v>
      </c>
      <c r="S89" s="297">
        <v>199</v>
      </c>
      <c r="T89" s="297">
        <v>46</v>
      </c>
      <c r="U89" s="297">
        <v>29</v>
      </c>
      <c r="V89" s="297">
        <v>41</v>
      </c>
      <c r="W89" s="297">
        <v>116</v>
      </c>
      <c r="X89" s="297">
        <v>315</v>
      </c>
    </row>
    <row r="90" spans="1:24" ht="23.25">
      <c r="A90" s="289"/>
      <c r="B90" s="290"/>
      <c r="C90" s="291"/>
      <c r="D90" s="297" t="s">
        <v>2</v>
      </c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7">
        <v>72</v>
      </c>
      <c r="Q90" s="297">
        <v>69</v>
      </c>
      <c r="R90" s="297">
        <v>88</v>
      </c>
      <c r="S90" s="297">
        <v>209</v>
      </c>
      <c r="T90" s="297">
        <v>47</v>
      </c>
      <c r="U90" s="297">
        <v>58</v>
      </c>
      <c r="V90" s="297">
        <v>74</v>
      </c>
      <c r="W90" s="297">
        <v>179</v>
      </c>
      <c r="X90" s="297">
        <v>308</v>
      </c>
    </row>
    <row r="91" spans="1:24" ht="23.25">
      <c r="A91" s="289"/>
      <c r="B91" s="290"/>
      <c r="C91" s="291"/>
      <c r="D91" s="302" t="s">
        <v>3</v>
      </c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2">
        <v>112</v>
      </c>
      <c r="Q91" s="302">
        <v>133</v>
      </c>
      <c r="R91" s="302">
        <v>163</v>
      </c>
      <c r="S91" s="302">
        <v>408</v>
      </c>
      <c r="T91" s="302">
        <v>93</v>
      </c>
      <c r="U91" s="302">
        <v>87</v>
      </c>
      <c r="V91" s="302">
        <v>115</v>
      </c>
      <c r="W91" s="302">
        <v>295</v>
      </c>
      <c r="X91" s="302">
        <v>703</v>
      </c>
    </row>
    <row r="92" spans="1:24" ht="23.25">
      <c r="A92" s="289">
        <v>19</v>
      </c>
      <c r="B92" s="290" t="s">
        <v>57</v>
      </c>
      <c r="C92" s="291" t="s">
        <v>5</v>
      </c>
      <c r="D92" s="297" t="s">
        <v>17</v>
      </c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7">
        <v>3</v>
      </c>
      <c r="Q92" s="297">
        <v>3</v>
      </c>
      <c r="R92" s="297">
        <v>1</v>
      </c>
      <c r="S92" s="297">
        <v>7</v>
      </c>
      <c r="T92" s="299"/>
      <c r="U92" s="299"/>
      <c r="V92" s="299"/>
      <c r="W92" s="299"/>
      <c r="X92" s="297">
        <v>7</v>
      </c>
    </row>
    <row r="93" spans="1:24" ht="23.25">
      <c r="A93" s="289"/>
      <c r="B93" s="290"/>
      <c r="C93" s="291"/>
      <c r="D93" s="297" t="s">
        <v>1</v>
      </c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7">
        <v>70</v>
      </c>
      <c r="Q93" s="297">
        <v>81</v>
      </c>
      <c r="R93" s="297">
        <v>31</v>
      </c>
      <c r="S93" s="297">
        <v>182</v>
      </c>
      <c r="T93" s="299"/>
      <c r="U93" s="299"/>
      <c r="V93" s="299"/>
      <c r="W93" s="299"/>
      <c r="X93" s="297">
        <v>182</v>
      </c>
    </row>
    <row r="94" spans="1:24" ht="23.25">
      <c r="A94" s="289"/>
      <c r="B94" s="290"/>
      <c r="C94" s="291"/>
      <c r="D94" s="297" t="s">
        <v>2</v>
      </c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7">
        <v>45</v>
      </c>
      <c r="Q94" s="297">
        <v>33</v>
      </c>
      <c r="R94" s="297">
        <v>14</v>
      </c>
      <c r="S94" s="297">
        <v>92</v>
      </c>
      <c r="T94" s="299"/>
      <c r="U94" s="299"/>
      <c r="V94" s="299"/>
      <c r="W94" s="299"/>
      <c r="X94" s="297">
        <v>92</v>
      </c>
    </row>
    <row r="95" spans="1:24" ht="23.25">
      <c r="A95" s="289"/>
      <c r="B95" s="290"/>
      <c r="C95" s="291"/>
      <c r="D95" s="302" t="s">
        <v>3</v>
      </c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2">
        <v>115</v>
      </c>
      <c r="Q95" s="302">
        <v>114</v>
      </c>
      <c r="R95" s="302">
        <v>45</v>
      </c>
      <c r="S95" s="302">
        <v>274</v>
      </c>
      <c r="T95" s="307"/>
      <c r="U95" s="307"/>
      <c r="V95" s="307"/>
      <c r="W95" s="307"/>
      <c r="X95" s="302">
        <v>274</v>
      </c>
    </row>
    <row r="96" spans="1:24" ht="23.25">
      <c r="A96" s="289">
        <v>20</v>
      </c>
      <c r="B96" s="290" t="s">
        <v>58</v>
      </c>
      <c r="C96" s="291" t="s">
        <v>5</v>
      </c>
      <c r="D96" s="297" t="s">
        <v>17</v>
      </c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7">
        <v>1</v>
      </c>
      <c r="Q96" s="299"/>
      <c r="R96" s="299"/>
      <c r="S96" s="297">
        <v>1</v>
      </c>
      <c r="T96" s="299"/>
      <c r="U96" s="299"/>
      <c r="V96" s="299"/>
      <c r="W96" s="299"/>
      <c r="X96" s="297">
        <v>1</v>
      </c>
    </row>
    <row r="97" spans="1:24" ht="23.25">
      <c r="A97" s="289"/>
      <c r="B97" s="290"/>
      <c r="C97" s="291"/>
      <c r="D97" s="297" t="s">
        <v>1</v>
      </c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7">
        <v>16</v>
      </c>
      <c r="Q97" s="299"/>
      <c r="R97" s="299"/>
      <c r="S97" s="297">
        <v>16</v>
      </c>
      <c r="T97" s="299"/>
      <c r="U97" s="299"/>
      <c r="V97" s="299"/>
      <c r="W97" s="299"/>
      <c r="X97" s="297">
        <v>16</v>
      </c>
    </row>
    <row r="98" spans="1:24" ht="23.25">
      <c r="A98" s="289"/>
      <c r="B98" s="290"/>
      <c r="C98" s="291"/>
      <c r="D98" s="297" t="s">
        <v>2</v>
      </c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7">
        <v>17</v>
      </c>
      <c r="Q98" s="299"/>
      <c r="R98" s="299"/>
      <c r="S98" s="297">
        <v>17</v>
      </c>
      <c r="T98" s="299"/>
      <c r="U98" s="299"/>
      <c r="V98" s="299"/>
      <c r="W98" s="299"/>
      <c r="X98" s="297">
        <v>17</v>
      </c>
    </row>
    <row r="99" spans="1:24" ht="23.25">
      <c r="A99" s="289"/>
      <c r="B99" s="290"/>
      <c r="C99" s="291"/>
      <c r="D99" s="302" t="s">
        <v>3</v>
      </c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2">
        <v>33</v>
      </c>
      <c r="Q99" s="307"/>
      <c r="R99" s="307"/>
      <c r="S99" s="302">
        <v>33</v>
      </c>
      <c r="T99" s="307"/>
      <c r="U99" s="307"/>
      <c r="V99" s="307"/>
      <c r="W99" s="307"/>
      <c r="X99" s="302">
        <v>33</v>
      </c>
    </row>
    <row r="100" spans="1:24" ht="23.25">
      <c r="A100" s="300"/>
      <c r="B100" s="304"/>
      <c r="C100" s="301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</row>
    <row r="101" spans="1:24" ht="23.25">
      <c r="A101" s="300"/>
      <c r="B101" s="304"/>
      <c r="C101" s="301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</row>
    <row r="102" spans="1:24" ht="23.25">
      <c r="A102" s="341" t="s">
        <v>15</v>
      </c>
      <c r="B102" s="342" t="s">
        <v>16</v>
      </c>
      <c r="C102" s="311" t="s">
        <v>0</v>
      </c>
      <c r="D102" s="341"/>
      <c r="E102" s="341" t="s">
        <v>18</v>
      </c>
      <c r="F102" s="341" t="s">
        <v>19</v>
      </c>
      <c r="G102" s="287" t="s">
        <v>20</v>
      </c>
      <c r="H102" s="293" t="s">
        <v>3</v>
      </c>
      <c r="I102" s="288" t="s">
        <v>21</v>
      </c>
      <c r="J102" s="341" t="s">
        <v>22</v>
      </c>
      <c r="K102" s="341" t="s">
        <v>23</v>
      </c>
      <c r="L102" s="341" t="s">
        <v>24</v>
      </c>
      <c r="M102" s="341" t="s">
        <v>25</v>
      </c>
      <c r="N102" s="287" t="s">
        <v>26</v>
      </c>
      <c r="O102" s="293" t="s">
        <v>3</v>
      </c>
      <c r="P102" s="288" t="s">
        <v>27</v>
      </c>
      <c r="Q102" s="341" t="s">
        <v>28</v>
      </c>
      <c r="R102" s="287" t="s">
        <v>29</v>
      </c>
      <c r="S102" s="293" t="s">
        <v>30</v>
      </c>
      <c r="T102" s="288" t="s">
        <v>31</v>
      </c>
      <c r="U102" s="341" t="s">
        <v>32</v>
      </c>
      <c r="V102" s="287" t="s">
        <v>33</v>
      </c>
      <c r="W102" s="294" t="s">
        <v>3</v>
      </c>
      <c r="X102" s="293" t="s">
        <v>3</v>
      </c>
    </row>
    <row r="103" spans="1:24" ht="23.25">
      <c r="A103" s="341"/>
      <c r="B103" s="343"/>
      <c r="C103" s="311"/>
      <c r="D103" s="341"/>
      <c r="E103" s="341"/>
      <c r="F103" s="341"/>
      <c r="G103" s="287"/>
      <c r="H103" s="295" t="s">
        <v>34</v>
      </c>
      <c r="I103" s="288"/>
      <c r="J103" s="341"/>
      <c r="K103" s="341"/>
      <c r="L103" s="341"/>
      <c r="M103" s="341"/>
      <c r="N103" s="287"/>
      <c r="O103" s="295" t="s">
        <v>35</v>
      </c>
      <c r="P103" s="288"/>
      <c r="Q103" s="341"/>
      <c r="R103" s="287"/>
      <c r="S103" s="295" t="s">
        <v>36</v>
      </c>
      <c r="T103" s="288"/>
      <c r="U103" s="341"/>
      <c r="V103" s="287"/>
      <c r="W103" s="296" t="s">
        <v>37</v>
      </c>
      <c r="X103" s="295" t="s">
        <v>38</v>
      </c>
    </row>
    <row r="104" spans="1:24" ht="23.25">
      <c r="A104" s="289">
        <v>21</v>
      </c>
      <c r="B104" s="290" t="s">
        <v>59</v>
      </c>
      <c r="C104" s="291" t="s">
        <v>5</v>
      </c>
      <c r="D104" s="297" t="s">
        <v>17</v>
      </c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7">
        <v>1</v>
      </c>
      <c r="Q104" s="297">
        <v>2</v>
      </c>
      <c r="R104" s="297">
        <v>2</v>
      </c>
      <c r="S104" s="297">
        <v>5</v>
      </c>
      <c r="T104" s="297">
        <v>1</v>
      </c>
      <c r="U104" s="297">
        <v>1</v>
      </c>
      <c r="V104" s="297">
        <v>1</v>
      </c>
      <c r="W104" s="297">
        <v>3</v>
      </c>
      <c r="X104" s="297">
        <v>8</v>
      </c>
    </row>
    <row r="105" spans="1:24" ht="23.25">
      <c r="A105" s="289"/>
      <c r="B105" s="290"/>
      <c r="C105" s="291"/>
      <c r="D105" s="297" t="s">
        <v>1</v>
      </c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7">
        <v>27</v>
      </c>
      <c r="Q105" s="297">
        <v>50</v>
      </c>
      <c r="R105" s="297">
        <v>47</v>
      </c>
      <c r="S105" s="297">
        <v>124</v>
      </c>
      <c r="T105" s="297">
        <v>21</v>
      </c>
      <c r="U105" s="297">
        <v>31</v>
      </c>
      <c r="V105" s="297">
        <v>24</v>
      </c>
      <c r="W105" s="297">
        <v>66</v>
      </c>
      <c r="X105" s="297">
        <v>190</v>
      </c>
    </row>
    <row r="106" spans="1:24" ht="23.25">
      <c r="A106" s="289"/>
      <c r="B106" s="290"/>
      <c r="C106" s="291"/>
      <c r="D106" s="297" t="s">
        <v>2</v>
      </c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7">
        <v>18</v>
      </c>
      <c r="Q106" s="297">
        <v>47</v>
      </c>
      <c r="R106" s="297">
        <v>40</v>
      </c>
      <c r="S106" s="297">
        <v>105</v>
      </c>
      <c r="T106" s="297">
        <v>29</v>
      </c>
      <c r="U106" s="297">
        <v>18</v>
      </c>
      <c r="V106" s="297">
        <v>25</v>
      </c>
      <c r="W106" s="297">
        <v>72</v>
      </c>
      <c r="X106" s="297">
        <v>177</v>
      </c>
    </row>
    <row r="107" spans="1:24" ht="23.25">
      <c r="A107" s="289"/>
      <c r="B107" s="290"/>
      <c r="C107" s="291"/>
      <c r="D107" s="302" t="s">
        <v>3</v>
      </c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2">
        <v>45</v>
      </c>
      <c r="Q107" s="302">
        <v>97</v>
      </c>
      <c r="R107" s="302">
        <v>87</v>
      </c>
      <c r="S107" s="302">
        <v>229</v>
      </c>
      <c r="T107" s="302">
        <v>50</v>
      </c>
      <c r="U107" s="302">
        <v>49</v>
      </c>
      <c r="V107" s="302">
        <v>49</v>
      </c>
      <c r="W107" s="302">
        <v>148</v>
      </c>
      <c r="X107" s="302">
        <v>377</v>
      </c>
    </row>
    <row r="108" spans="1:24" ht="23.25">
      <c r="A108" s="289">
        <v>22</v>
      </c>
      <c r="B108" s="290" t="s">
        <v>60</v>
      </c>
      <c r="C108" s="291" t="s">
        <v>5</v>
      </c>
      <c r="D108" s="297" t="s">
        <v>17</v>
      </c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7">
        <v>4</v>
      </c>
      <c r="Q108" s="297">
        <v>2</v>
      </c>
      <c r="R108" s="297">
        <v>2</v>
      </c>
      <c r="S108" s="297">
        <v>8</v>
      </c>
      <c r="T108" s="297">
        <v>1</v>
      </c>
      <c r="U108" s="297">
        <v>1</v>
      </c>
      <c r="V108" s="297">
        <v>1</v>
      </c>
      <c r="W108" s="297">
        <v>3</v>
      </c>
      <c r="X108" s="297">
        <v>11</v>
      </c>
    </row>
    <row r="109" spans="1:24" ht="23.25">
      <c r="A109" s="289"/>
      <c r="B109" s="290"/>
      <c r="C109" s="291"/>
      <c r="D109" s="297" t="s">
        <v>1</v>
      </c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7">
        <v>74</v>
      </c>
      <c r="Q109" s="297">
        <v>40</v>
      </c>
      <c r="R109" s="297">
        <v>34</v>
      </c>
      <c r="S109" s="297">
        <v>148</v>
      </c>
      <c r="T109" s="297">
        <v>20</v>
      </c>
      <c r="U109" s="297">
        <v>13</v>
      </c>
      <c r="V109" s="297">
        <v>11</v>
      </c>
      <c r="W109" s="297">
        <v>44</v>
      </c>
      <c r="X109" s="297">
        <v>192</v>
      </c>
    </row>
    <row r="110" spans="1:24" ht="23.25">
      <c r="A110" s="289"/>
      <c r="B110" s="290"/>
      <c r="C110" s="291"/>
      <c r="D110" s="297" t="s">
        <v>2</v>
      </c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7">
        <v>26</v>
      </c>
      <c r="Q110" s="297">
        <v>18</v>
      </c>
      <c r="R110" s="297">
        <v>24</v>
      </c>
      <c r="S110" s="297">
        <v>68</v>
      </c>
      <c r="T110" s="297">
        <v>11</v>
      </c>
      <c r="U110" s="297">
        <v>18</v>
      </c>
      <c r="V110" s="297">
        <v>20</v>
      </c>
      <c r="W110" s="297">
        <v>49</v>
      </c>
      <c r="X110" s="297">
        <v>117</v>
      </c>
    </row>
    <row r="111" spans="1:24" ht="23.25">
      <c r="A111" s="289"/>
      <c r="B111" s="290"/>
      <c r="C111" s="291"/>
      <c r="D111" s="302" t="s">
        <v>3</v>
      </c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2">
        <v>100</v>
      </c>
      <c r="Q111" s="302">
        <v>58</v>
      </c>
      <c r="R111" s="302">
        <v>58</v>
      </c>
      <c r="S111" s="302">
        <v>216</v>
      </c>
      <c r="T111" s="302">
        <v>31</v>
      </c>
      <c r="U111" s="302">
        <v>31</v>
      </c>
      <c r="V111" s="302">
        <v>31</v>
      </c>
      <c r="W111" s="302">
        <v>93</v>
      </c>
      <c r="X111" s="302">
        <v>309</v>
      </c>
    </row>
    <row r="112" spans="1:24" ht="23.25">
      <c r="A112" s="289">
        <v>23</v>
      </c>
      <c r="B112" s="290" t="s">
        <v>61</v>
      </c>
      <c r="C112" s="291" t="s">
        <v>5</v>
      </c>
      <c r="D112" s="297" t="s">
        <v>17</v>
      </c>
      <c r="E112" s="297">
        <v>4</v>
      </c>
      <c r="F112" s="297">
        <v>5</v>
      </c>
      <c r="G112" s="297">
        <v>4</v>
      </c>
      <c r="H112" s="297">
        <v>13</v>
      </c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7">
        <v>13</v>
      </c>
    </row>
    <row r="113" spans="1:24" ht="23.25">
      <c r="A113" s="289"/>
      <c r="B113" s="290"/>
      <c r="C113" s="291"/>
      <c r="D113" s="297" t="s">
        <v>1</v>
      </c>
      <c r="E113" s="297">
        <v>69</v>
      </c>
      <c r="F113" s="297">
        <v>89</v>
      </c>
      <c r="G113" s="297">
        <v>71</v>
      </c>
      <c r="H113" s="297">
        <v>229</v>
      </c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7">
        <v>229</v>
      </c>
    </row>
    <row r="114" spans="1:24" ht="23.25">
      <c r="A114" s="289"/>
      <c r="B114" s="290"/>
      <c r="C114" s="291"/>
      <c r="D114" s="297" t="s">
        <v>2</v>
      </c>
      <c r="E114" s="297">
        <v>59</v>
      </c>
      <c r="F114" s="297">
        <v>88</v>
      </c>
      <c r="G114" s="297">
        <v>75</v>
      </c>
      <c r="H114" s="297">
        <v>222</v>
      </c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7">
        <v>222</v>
      </c>
    </row>
    <row r="115" spans="1:24" ht="23.25">
      <c r="A115" s="289"/>
      <c r="B115" s="290"/>
      <c r="C115" s="291"/>
      <c r="D115" s="302" t="s">
        <v>3</v>
      </c>
      <c r="E115" s="302">
        <v>128</v>
      </c>
      <c r="F115" s="302">
        <v>177</v>
      </c>
      <c r="G115" s="302">
        <v>146</v>
      </c>
      <c r="H115" s="302">
        <v>451</v>
      </c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2">
        <v>451</v>
      </c>
    </row>
    <row r="116" spans="1:24" ht="23.25">
      <c r="A116" s="289">
        <v>24</v>
      </c>
      <c r="B116" s="290" t="s">
        <v>62</v>
      </c>
      <c r="C116" s="291" t="s">
        <v>5</v>
      </c>
      <c r="D116" s="297" t="s">
        <v>17</v>
      </c>
      <c r="E116" s="297">
        <v>2</v>
      </c>
      <c r="F116" s="297">
        <v>2</v>
      </c>
      <c r="G116" s="297">
        <v>2</v>
      </c>
      <c r="H116" s="297">
        <v>6</v>
      </c>
      <c r="I116" s="297">
        <v>4</v>
      </c>
      <c r="J116" s="297">
        <v>3</v>
      </c>
      <c r="K116" s="297">
        <v>4</v>
      </c>
      <c r="L116" s="297">
        <v>3</v>
      </c>
      <c r="M116" s="297">
        <v>2</v>
      </c>
      <c r="N116" s="297">
        <v>2</v>
      </c>
      <c r="O116" s="297">
        <v>18</v>
      </c>
      <c r="P116" s="297">
        <v>2</v>
      </c>
      <c r="Q116" s="297">
        <v>2</v>
      </c>
      <c r="R116" s="297">
        <v>2</v>
      </c>
      <c r="S116" s="297">
        <v>6</v>
      </c>
      <c r="T116" s="299"/>
      <c r="U116" s="299"/>
      <c r="V116" s="299"/>
      <c r="W116" s="299"/>
      <c r="X116" s="297">
        <v>30</v>
      </c>
    </row>
    <row r="117" spans="1:24" ht="23.25">
      <c r="A117" s="289"/>
      <c r="B117" s="290"/>
      <c r="C117" s="291"/>
      <c r="D117" s="297" t="s">
        <v>1</v>
      </c>
      <c r="E117" s="297">
        <v>52</v>
      </c>
      <c r="F117" s="297">
        <v>51</v>
      </c>
      <c r="G117" s="297">
        <v>44</v>
      </c>
      <c r="H117" s="297">
        <v>147</v>
      </c>
      <c r="I117" s="297">
        <v>60</v>
      </c>
      <c r="J117" s="297">
        <v>55</v>
      </c>
      <c r="K117" s="297">
        <v>74</v>
      </c>
      <c r="L117" s="297">
        <v>58</v>
      </c>
      <c r="M117" s="297">
        <v>59</v>
      </c>
      <c r="N117" s="297">
        <v>31</v>
      </c>
      <c r="O117" s="297">
        <v>337</v>
      </c>
      <c r="P117" s="297">
        <v>47</v>
      </c>
      <c r="Q117" s="297">
        <v>44</v>
      </c>
      <c r="R117" s="297">
        <v>31</v>
      </c>
      <c r="S117" s="297">
        <v>122</v>
      </c>
      <c r="T117" s="299"/>
      <c r="U117" s="299"/>
      <c r="V117" s="299"/>
      <c r="W117" s="299"/>
      <c r="X117" s="297">
        <v>606</v>
      </c>
    </row>
    <row r="118" spans="1:24" ht="23.25">
      <c r="A118" s="289"/>
      <c r="B118" s="290"/>
      <c r="C118" s="291"/>
      <c r="D118" s="297" t="s">
        <v>2</v>
      </c>
      <c r="E118" s="297">
        <v>32</v>
      </c>
      <c r="F118" s="297">
        <v>38</v>
      </c>
      <c r="G118" s="297">
        <v>45</v>
      </c>
      <c r="H118" s="297">
        <v>115</v>
      </c>
      <c r="I118" s="297">
        <v>65</v>
      </c>
      <c r="J118" s="297">
        <v>49</v>
      </c>
      <c r="K118" s="297">
        <v>63</v>
      </c>
      <c r="L118" s="297">
        <v>51</v>
      </c>
      <c r="M118" s="297">
        <v>29</v>
      </c>
      <c r="N118" s="297">
        <v>26</v>
      </c>
      <c r="O118" s="297">
        <v>283</v>
      </c>
      <c r="P118" s="297">
        <v>31</v>
      </c>
      <c r="Q118" s="297">
        <v>25</v>
      </c>
      <c r="R118" s="297">
        <v>20</v>
      </c>
      <c r="S118" s="297">
        <v>76</v>
      </c>
      <c r="T118" s="299"/>
      <c r="U118" s="299"/>
      <c r="V118" s="299"/>
      <c r="W118" s="299"/>
      <c r="X118" s="297">
        <v>474</v>
      </c>
    </row>
    <row r="119" spans="1:24" ht="23.25">
      <c r="A119" s="289"/>
      <c r="B119" s="290"/>
      <c r="C119" s="291"/>
      <c r="D119" s="302" t="s">
        <v>3</v>
      </c>
      <c r="E119" s="302">
        <v>84</v>
      </c>
      <c r="F119" s="302">
        <v>89</v>
      </c>
      <c r="G119" s="302">
        <v>89</v>
      </c>
      <c r="H119" s="302">
        <v>262</v>
      </c>
      <c r="I119" s="302">
        <v>125</v>
      </c>
      <c r="J119" s="302">
        <v>104</v>
      </c>
      <c r="K119" s="302">
        <v>137</v>
      </c>
      <c r="L119" s="302">
        <v>109</v>
      </c>
      <c r="M119" s="302">
        <v>88</v>
      </c>
      <c r="N119" s="302">
        <v>57</v>
      </c>
      <c r="O119" s="302">
        <v>620</v>
      </c>
      <c r="P119" s="302">
        <v>78</v>
      </c>
      <c r="Q119" s="302">
        <v>69</v>
      </c>
      <c r="R119" s="302">
        <v>51</v>
      </c>
      <c r="S119" s="302">
        <v>198</v>
      </c>
      <c r="T119" s="307"/>
      <c r="U119" s="307"/>
      <c r="V119" s="307"/>
      <c r="W119" s="307"/>
      <c r="X119" s="302">
        <v>1080</v>
      </c>
    </row>
    <row r="120" spans="1:24" ht="23.25">
      <c r="A120" s="300"/>
      <c r="B120" s="304"/>
      <c r="C120" s="301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</row>
    <row r="121" spans="1:24" ht="23.25">
      <c r="A121" s="300"/>
      <c r="B121" s="304"/>
      <c r="C121" s="301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</row>
    <row r="122" spans="1:24" ht="23.25">
      <c r="A122" s="341" t="s">
        <v>15</v>
      </c>
      <c r="B122" s="342" t="s">
        <v>16</v>
      </c>
      <c r="C122" s="311" t="s">
        <v>0</v>
      </c>
      <c r="D122" s="341"/>
      <c r="E122" s="341" t="s">
        <v>18</v>
      </c>
      <c r="F122" s="341" t="s">
        <v>19</v>
      </c>
      <c r="G122" s="287" t="s">
        <v>20</v>
      </c>
      <c r="H122" s="293" t="s">
        <v>3</v>
      </c>
      <c r="I122" s="288" t="s">
        <v>21</v>
      </c>
      <c r="J122" s="341" t="s">
        <v>22</v>
      </c>
      <c r="K122" s="341" t="s">
        <v>23</v>
      </c>
      <c r="L122" s="341" t="s">
        <v>24</v>
      </c>
      <c r="M122" s="341" t="s">
        <v>25</v>
      </c>
      <c r="N122" s="287" t="s">
        <v>26</v>
      </c>
      <c r="O122" s="293" t="s">
        <v>3</v>
      </c>
      <c r="P122" s="288" t="s">
        <v>27</v>
      </c>
      <c r="Q122" s="341" t="s">
        <v>28</v>
      </c>
      <c r="R122" s="287" t="s">
        <v>29</v>
      </c>
      <c r="S122" s="293" t="s">
        <v>30</v>
      </c>
      <c r="T122" s="288" t="s">
        <v>31</v>
      </c>
      <c r="U122" s="341" t="s">
        <v>32</v>
      </c>
      <c r="V122" s="287" t="s">
        <v>33</v>
      </c>
      <c r="W122" s="294" t="s">
        <v>3</v>
      </c>
      <c r="X122" s="293" t="s">
        <v>3</v>
      </c>
    </row>
    <row r="123" spans="1:24" ht="23.25">
      <c r="A123" s="341"/>
      <c r="B123" s="343"/>
      <c r="C123" s="311"/>
      <c r="D123" s="341"/>
      <c r="E123" s="341"/>
      <c r="F123" s="341"/>
      <c r="G123" s="287"/>
      <c r="H123" s="295" t="s">
        <v>34</v>
      </c>
      <c r="I123" s="288"/>
      <c r="J123" s="341"/>
      <c r="K123" s="341"/>
      <c r="L123" s="341"/>
      <c r="M123" s="341"/>
      <c r="N123" s="287"/>
      <c r="O123" s="295" t="s">
        <v>35</v>
      </c>
      <c r="P123" s="288"/>
      <c r="Q123" s="341"/>
      <c r="R123" s="287"/>
      <c r="S123" s="295" t="s">
        <v>36</v>
      </c>
      <c r="T123" s="288"/>
      <c r="U123" s="341"/>
      <c r="V123" s="287"/>
      <c r="W123" s="296" t="s">
        <v>37</v>
      </c>
      <c r="X123" s="295" t="s">
        <v>38</v>
      </c>
    </row>
    <row r="124" spans="1:24" ht="23.25">
      <c r="A124" s="289">
        <v>25</v>
      </c>
      <c r="B124" s="290" t="s">
        <v>63</v>
      </c>
      <c r="C124" s="291" t="s">
        <v>6</v>
      </c>
      <c r="D124" s="297" t="s">
        <v>17</v>
      </c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7">
        <v>2</v>
      </c>
      <c r="Q124" s="297">
        <v>3</v>
      </c>
      <c r="R124" s="297">
        <v>3</v>
      </c>
      <c r="S124" s="297">
        <v>8</v>
      </c>
      <c r="T124" s="297">
        <v>2</v>
      </c>
      <c r="U124" s="297">
        <v>2</v>
      </c>
      <c r="V124" s="297">
        <v>3</v>
      </c>
      <c r="W124" s="297">
        <v>7</v>
      </c>
      <c r="X124" s="297">
        <v>15</v>
      </c>
    </row>
    <row r="125" spans="1:24" ht="23.25">
      <c r="A125" s="289"/>
      <c r="B125" s="290"/>
      <c r="C125" s="291"/>
      <c r="D125" s="297" t="s">
        <v>1</v>
      </c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7">
        <v>25</v>
      </c>
      <c r="Q125" s="297">
        <v>35</v>
      </c>
      <c r="R125" s="297">
        <v>37</v>
      </c>
      <c r="S125" s="297">
        <v>97</v>
      </c>
      <c r="T125" s="297">
        <v>22</v>
      </c>
      <c r="U125" s="297">
        <v>28</v>
      </c>
      <c r="V125" s="297">
        <v>24</v>
      </c>
      <c r="W125" s="297">
        <v>74</v>
      </c>
      <c r="X125" s="297">
        <v>171</v>
      </c>
    </row>
    <row r="126" spans="1:24" ht="23.25">
      <c r="A126" s="289"/>
      <c r="B126" s="290"/>
      <c r="C126" s="291"/>
      <c r="D126" s="297" t="s">
        <v>2</v>
      </c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7">
        <v>37</v>
      </c>
      <c r="Q126" s="297">
        <v>64</v>
      </c>
      <c r="R126" s="297">
        <v>65</v>
      </c>
      <c r="S126" s="297">
        <v>166</v>
      </c>
      <c r="T126" s="297">
        <v>60</v>
      </c>
      <c r="U126" s="297">
        <v>47</v>
      </c>
      <c r="V126" s="297">
        <v>71</v>
      </c>
      <c r="W126" s="297">
        <v>178</v>
      </c>
      <c r="X126" s="297">
        <v>344</v>
      </c>
    </row>
    <row r="127" spans="1:24" ht="23.25">
      <c r="A127" s="289"/>
      <c r="B127" s="290"/>
      <c r="C127" s="291"/>
      <c r="D127" s="302" t="s">
        <v>3</v>
      </c>
      <c r="E127" s="307"/>
      <c r="F127" s="307"/>
      <c r="G127" s="307"/>
      <c r="H127" s="307"/>
      <c r="I127" s="307"/>
      <c r="J127" s="307"/>
      <c r="K127" s="307"/>
      <c r="L127" s="307"/>
      <c r="M127" s="307"/>
      <c r="N127" s="307"/>
      <c r="O127" s="307"/>
      <c r="P127" s="302">
        <v>62</v>
      </c>
      <c r="Q127" s="302">
        <v>99</v>
      </c>
      <c r="R127" s="302">
        <v>102</v>
      </c>
      <c r="S127" s="302">
        <v>263</v>
      </c>
      <c r="T127" s="302">
        <v>82</v>
      </c>
      <c r="U127" s="302">
        <v>75</v>
      </c>
      <c r="V127" s="302">
        <v>95</v>
      </c>
      <c r="W127" s="302">
        <v>252</v>
      </c>
      <c r="X127" s="302">
        <v>515</v>
      </c>
    </row>
    <row r="128" spans="1:24" ht="23.25">
      <c r="A128" s="289">
        <v>26</v>
      </c>
      <c r="B128" s="290" t="s">
        <v>64</v>
      </c>
      <c r="C128" s="291" t="s">
        <v>6</v>
      </c>
      <c r="D128" s="297" t="s">
        <v>17</v>
      </c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7">
        <v>3</v>
      </c>
      <c r="Q128" s="297">
        <v>4</v>
      </c>
      <c r="R128" s="297">
        <v>4</v>
      </c>
      <c r="S128" s="297">
        <v>11</v>
      </c>
      <c r="T128" s="297">
        <v>4</v>
      </c>
      <c r="U128" s="297">
        <v>5</v>
      </c>
      <c r="V128" s="297">
        <v>3</v>
      </c>
      <c r="W128" s="297">
        <v>12</v>
      </c>
      <c r="X128" s="297">
        <v>23</v>
      </c>
    </row>
    <row r="129" spans="1:24" ht="23.25">
      <c r="A129" s="289"/>
      <c r="B129" s="290"/>
      <c r="C129" s="291"/>
      <c r="D129" s="297" t="s">
        <v>1</v>
      </c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7">
        <v>66</v>
      </c>
      <c r="Q129" s="297">
        <v>92</v>
      </c>
      <c r="R129" s="297">
        <v>75</v>
      </c>
      <c r="S129" s="297">
        <v>233</v>
      </c>
      <c r="T129" s="297">
        <v>72</v>
      </c>
      <c r="U129" s="297">
        <v>137</v>
      </c>
      <c r="V129" s="297">
        <v>59</v>
      </c>
      <c r="W129" s="297">
        <v>268</v>
      </c>
      <c r="X129" s="297">
        <v>501</v>
      </c>
    </row>
    <row r="130" spans="1:24" ht="23.25">
      <c r="A130" s="289"/>
      <c r="B130" s="290"/>
      <c r="C130" s="291"/>
      <c r="D130" s="297" t="s">
        <v>2</v>
      </c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7">
        <v>45</v>
      </c>
      <c r="Q130" s="297">
        <v>56</v>
      </c>
      <c r="R130" s="297">
        <v>63</v>
      </c>
      <c r="S130" s="297">
        <v>164</v>
      </c>
      <c r="T130" s="297">
        <v>82</v>
      </c>
      <c r="U130" s="297">
        <v>78</v>
      </c>
      <c r="V130" s="297">
        <v>77</v>
      </c>
      <c r="W130" s="297">
        <v>237</v>
      </c>
      <c r="X130" s="297">
        <v>401</v>
      </c>
    </row>
    <row r="131" spans="1:24" ht="23.25">
      <c r="A131" s="289"/>
      <c r="B131" s="290"/>
      <c r="C131" s="291"/>
      <c r="D131" s="302" t="s">
        <v>3</v>
      </c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2">
        <v>111</v>
      </c>
      <c r="Q131" s="302">
        <v>148</v>
      </c>
      <c r="R131" s="302">
        <v>138</v>
      </c>
      <c r="S131" s="302">
        <v>397</v>
      </c>
      <c r="T131" s="302">
        <v>154</v>
      </c>
      <c r="U131" s="302">
        <v>215</v>
      </c>
      <c r="V131" s="302">
        <v>136</v>
      </c>
      <c r="W131" s="302">
        <v>505</v>
      </c>
      <c r="X131" s="302">
        <v>902</v>
      </c>
    </row>
    <row r="132" spans="1:24" ht="23.25">
      <c r="A132" s="289">
        <v>27</v>
      </c>
      <c r="B132" s="290" t="s">
        <v>65</v>
      </c>
      <c r="C132" s="291" t="s">
        <v>6</v>
      </c>
      <c r="D132" s="297" t="s">
        <v>17</v>
      </c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7">
        <v>2</v>
      </c>
      <c r="Q132" s="297">
        <v>3</v>
      </c>
      <c r="R132" s="297">
        <v>2</v>
      </c>
      <c r="S132" s="297">
        <v>7</v>
      </c>
      <c r="T132" s="297">
        <v>2</v>
      </c>
      <c r="U132" s="297">
        <v>2</v>
      </c>
      <c r="V132" s="297">
        <v>2</v>
      </c>
      <c r="W132" s="297">
        <v>4</v>
      </c>
      <c r="X132" s="297">
        <v>11</v>
      </c>
    </row>
    <row r="133" spans="1:24" ht="23.25">
      <c r="A133" s="289"/>
      <c r="B133" s="290"/>
      <c r="C133" s="291"/>
      <c r="D133" s="297" t="s">
        <v>1</v>
      </c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7">
        <v>26</v>
      </c>
      <c r="Q133" s="297">
        <v>59</v>
      </c>
      <c r="R133" s="297">
        <v>37</v>
      </c>
      <c r="S133" s="297">
        <v>122</v>
      </c>
      <c r="T133" s="297">
        <v>21</v>
      </c>
      <c r="U133" s="297">
        <v>37</v>
      </c>
      <c r="V133" s="297">
        <v>37</v>
      </c>
      <c r="W133" s="297">
        <v>95</v>
      </c>
      <c r="X133" s="297">
        <v>217</v>
      </c>
    </row>
    <row r="134" spans="1:24" ht="23.25">
      <c r="A134" s="289"/>
      <c r="B134" s="290"/>
      <c r="C134" s="291"/>
      <c r="D134" s="297" t="s">
        <v>2</v>
      </c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7">
        <v>27</v>
      </c>
      <c r="Q134" s="297">
        <v>36</v>
      </c>
      <c r="R134" s="297">
        <v>32</v>
      </c>
      <c r="S134" s="297">
        <v>95</v>
      </c>
      <c r="T134" s="297">
        <v>40</v>
      </c>
      <c r="U134" s="297">
        <v>23</v>
      </c>
      <c r="V134" s="297">
        <v>34</v>
      </c>
      <c r="W134" s="297">
        <v>97</v>
      </c>
      <c r="X134" s="297">
        <v>192</v>
      </c>
    </row>
    <row r="135" spans="1:24" ht="23.25">
      <c r="A135" s="289"/>
      <c r="B135" s="290"/>
      <c r="C135" s="291"/>
      <c r="D135" s="302" t="s">
        <v>3</v>
      </c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2">
        <v>53</v>
      </c>
      <c r="Q135" s="302">
        <v>95</v>
      </c>
      <c r="R135" s="302">
        <v>69</v>
      </c>
      <c r="S135" s="302">
        <v>217</v>
      </c>
      <c r="T135" s="302">
        <v>61</v>
      </c>
      <c r="U135" s="302">
        <v>60</v>
      </c>
      <c r="V135" s="302">
        <v>71</v>
      </c>
      <c r="W135" s="302">
        <v>192</v>
      </c>
      <c r="X135" s="302">
        <v>409</v>
      </c>
    </row>
    <row r="136" spans="1:24" ht="23.25">
      <c r="A136" s="289">
        <v>28</v>
      </c>
      <c r="B136" s="290" t="s">
        <v>66</v>
      </c>
      <c r="C136" s="291" t="s">
        <v>6</v>
      </c>
      <c r="D136" s="297" t="s">
        <v>17</v>
      </c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7">
        <v>2</v>
      </c>
      <c r="Q136" s="297">
        <v>2</v>
      </c>
      <c r="R136" s="297">
        <v>1</v>
      </c>
      <c r="S136" s="297">
        <v>5</v>
      </c>
      <c r="T136" s="297">
        <v>1</v>
      </c>
      <c r="U136" s="297">
        <v>1</v>
      </c>
      <c r="V136" s="297">
        <v>1</v>
      </c>
      <c r="W136" s="297">
        <v>3</v>
      </c>
      <c r="X136" s="297">
        <v>8</v>
      </c>
    </row>
    <row r="137" spans="1:24" ht="23.25">
      <c r="A137" s="289"/>
      <c r="B137" s="290"/>
      <c r="C137" s="291"/>
      <c r="D137" s="297" t="s">
        <v>1</v>
      </c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7">
        <v>37</v>
      </c>
      <c r="Q137" s="297">
        <v>46</v>
      </c>
      <c r="R137" s="297">
        <v>10</v>
      </c>
      <c r="S137" s="297">
        <v>93</v>
      </c>
      <c r="T137" s="297">
        <v>17</v>
      </c>
      <c r="U137" s="297">
        <v>14</v>
      </c>
      <c r="V137" s="297">
        <v>21</v>
      </c>
      <c r="W137" s="297">
        <v>52</v>
      </c>
      <c r="X137" s="297">
        <v>145</v>
      </c>
    </row>
    <row r="138" spans="1:24" ht="23.25">
      <c r="A138" s="289"/>
      <c r="B138" s="290"/>
      <c r="C138" s="291"/>
      <c r="D138" s="297" t="s">
        <v>2</v>
      </c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7">
        <v>24</v>
      </c>
      <c r="Q138" s="297">
        <v>31</v>
      </c>
      <c r="R138" s="297">
        <v>4</v>
      </c>
      <c r="S138" s="297">
        <v>59</v>
      </c>
      <c r="T138" s="297">
        <v>11</v>
      </c>
      <c r="U138" s="297">
        <v>14</v>
      </c>
      <c r="V138" s="297">
        <v>9</v>
      </c>
      <c r="W138" s="297">
        <v>34</v>
      </c>
      <c r="X138" s="297">
        <v>93</v>
      </c>
    </row>
    <row r="139" spans="1:24" ht="23.25">
      <c r="A139" s="289"/>
      <c r="B139" s="290"/>
      <c r="C139" s="291"/>
      <c r="D139" s="302" t="s">
        <v>3</v>
      </c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2">
        <v>61</v>
      </c>
      <c r="Q139" s="302">
        <v>77</v>
      </c>
      <c r="R139" s="302">
        <v>14</v>
      </c>
      <c r="S139" s="302">
        <v>152</v>
      </c>
      <c r="T139" s="302">
        <v>28</v>
      </c>
      <c r="U139" s="302">
        <v>28</v>
      </c>
      <c r="V139" s="302">
        <v>30</v>
      </c>
      <c r="W139" s="302">
        <v>86</v>
      </c>
      <c r="X139" s="302">
        <v>238</v>
      </c>
    </row>
    <row r="140" spans="1:3" ht="23.25">
      <c r="A140" s="300"/>
      <c r="B140" s="304"/>
      <c r="C140" s="301"/>
    </row>
    <row r="141" spans="1:3" ht="23.25">
      <c r="A141" s="300"/>
      <c r="B141" s="304"/>
      <c r="C141" s="301"/>
    </row>
    <row r="142" spans="1:24" ht="23.25">
      <c r="A142" s="341" t="s">
        <v>15</v>
      </c>
      <c r="B142" s="342" t="s">
        <v>16</v>
      </c>
      <c r="C142" s="311" t="s">
        <v>0</v>
      </c>
      <c r="D142" s="341"/>
      <c r="E142" s="341" t="s">
        <v>18</v>
      </c>
      <c r="F142" s="341" t="s">
        <v>19</v>
      </c>
      <c r="G142" s="287" t="s">
        <v>20</v>
      </c>
      <c r="H142" s="293" t="s">
        <v>3</v>
      </c>
      <c r="I142" s="288" t="s">
        <v>21</v>
      </c>
      <c r="J142" s="341" t="s">
        <v>22</v>
      </c>
      <c r="K142" s="341" t="s">
        <v>23</v>
      </c>
      <c r="L142" s="341" t="s">
        <v>24</v>
      </c>
      <c r="M142" s="341" t="s">
        <v>25</v>
      </c>
      <c r="N142" s="287" t="s">
        <v>26</v>
      </c>
      <c r="O142" s="293" t="s">
        <v>3</v>
      </c>
      <c r="P142" s="288" t="s">
        <v>27</v>
      </c>
      <c r="Q142" s="341" t="s">
        <v>28</v>
      </c>
      <c r="R142" s="287" t="s">
        <v>29</v>
      </c>
      <c r="S142" s="293" t="s">
        <v>30</v>
      </c>
      <c r="T142" s="288" t="s">
        <v>31</v>
      </c>
      <c r="U142" s="341" t="s">
        <v>32</v>
      </c>
      <c r="V142" s="287" t="s">
        <v>33</v>
      </c>
      <c r="W142" s="294" t="s">
        <v>3</v>
      </c>
      <c r="X142" s="293" t="s">
        <v>3</v>
      </c>
    </row>
    <row r="143" spans="1:24" ht="23.25">
      <c r="A143" s="341"/>
      <c r="B143" s="343"/>
      <c r="C143" s="311"/>
      <c r="D143" s="341"/>
      <c r="E143" s="341"/>
      <c r="F143" s="341"/>
      <c r="G143" s="287"/>
      <c r="H143" s="295" t="s">
        <v>34</v>
      </c>
      <c r="I143" s="288"/>
      <c r="J143" s="341"/>
      <c r="K143" s="341"/>
      <c r="L143" s="341"/>
      <c r="M143" s="341"/>
      <c r="N143" s="287"/>
      <c r="O143" s="295" t="s">
        <v>35</v>
      </c>
      <c r="P143" s="288"/>
      <c r="Q143" s="341"/>
      <c r="R143" s="287"/>
      <c r="S143" s="295" t="s">
        <v>36</v>
      </c>
      <c r="T143" s="288"/>
      <c r="U143" s="341"/>
      <c r="V143" s="287"/>
      <c r="W143" s="296" t="s">
        <v>37</v>
      </c>
      <c r="X143" s="295" t="s">
        <v>38</v>
      </c>
    </row>
    <row r="144" spans="1:24" ht="23.25">
      <c r="A144" s="289">
        <v>29</v>
      </c>
      <c r="B144" s="290" t="s">
        <v>67</v>
      </c>
      <c r="C144" s="291" t="s">
        <v>6</v>
      </c>
      <c r="D144" s="297" t="s">
        <v>17</v>
      </c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7">
        <v>2</v>
      </c>
      <c r="Q144" s="297">
        <v>2</v>
      </c>
      <c r="R144" s="297">
        <v>2</v>
      </c>
      <c r="S144" s="297">
        <v>6</v>
      </c>
      <c r="T144" s="297">
        <v>1</v>
      </c>
      <c r="U144" s="299"/>
      <c r="V144" s="299"/>
      <c r="W144" s="297">
        <v>1</v>
      </c>
      <c r="X144" s="297">
        <v>7</v>
      </c>
    </row>
    <row r="145" spans="1:24" ht="23.25">
      <c r="A145" s="289"/>
      <c r="B145" s="290"/>
      <c r="C145" s="291"/>
      <c r="D145" s="297" t="s">
        <v>1</v>
      </c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7">
        <v>32</v>
      </c>
      <c r="Q145" s="297">
        <v>40</v>
      </c>
      <c r="R145" s="297">
        <v>32</v>
      </c>
      <c r="S145" s="297">
        <v>104</v>
      </c>
      <c r="T145" s="297">
        <v>8</v>
      </c>
      <c r="U145" s="299"/>
      <c r="V145" s="299"/>
      <c r="W145" s="297">
        <v>8</v>
      </c>
      <c r="X145" s="297">
        <v>112</v>
      </c>
    </row>
    <row r="146" spans="1:24" ht="23.25">
      <c r="A146" s="289"/>
      <c r="B146" s="290"/>
      <c r="C146" s="291"/>
      <c r="D146" s="297" t="s">
        <v>2</v>
      </c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7">
        <v>32</v>
      </c>
      <c r="Q146" s="297">
        <v>32</v>
      </c>
      <c r="R146" s="297">
        <v>24</v>
      </c>
      <c r="S146" s="297">
        <v>88</v>
      </c>
      <c r="T146" s="297">
        <v>16</v>
      </c>
      <c r="U146" s="299"/>
      <c r="V146" s="299"/>
      <c r="W146" s="297">
        <v>16</v>
      </c>
      <c r="X146" s="297">
        <v>104</v>
      </c>
    </row>
    <row r="147" spans="1:24" ht="23.25">
      <c r="A147" s="289"/>
      <c r="B147" s="290"/>
      <c r="C147" s="291"/>
      <c r="D147" s="302" t="s">
        <v>3</v>
      </c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2">
        <v>64</v>
      </c>
      <c r="Q147" s="302">
        <v>72</v>
      </c>
      <c r="R147" s="302">
        <v>56</v>
      </c>
      <c r="S147" s="302">
        <v>192</v>
      </c>
      <c r="T147" s="302">
        <v>24</v>
      </c>
      <c r="U147" s="307"/>
      <c r="V147" s="307"/>
      <c r="W147" s="302">
        <v>24</v>
      </c>
      <c r="X147" s="302">
        <v>216</v>
      </c>
    </row>
    <row r="148" spans="1:24" ht="23.25">
      <c r="A148" s="289">
        <v>30</v>
      </c>
      <c r="B148" s="290" t="s">
        <v>68</v>
      </c>
      <c r="C148" s="291" t="s">
        <v>6</v>
      </c>
      <c r="D148" s="297" t="s">
        <v>17</v>
      </c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7">
        <v>1</v>
      </c>
      <c r="Q148" s="297">
        <v>1</v>
      </c>
      <c r="R148" s="297">
        <v>1</v>
      </c>
      <c r="S148" s="297">
        <v>3</v>
      </c>
      <c r="T148" s="299"/>
      <c r="U148" s="299"/>
      <c r="V148" s="299"/>
      <c r="W148" s="299"/>
      <c r="X148" s="297">
        <v>3</v>
      </c>
    </row>
    <row r="149" spans="1:24" ht="23.25">
      <c r="A149" s="289"/>
      <c r="B149" s="290"/>
      <c r="C149" s="291"/>
      <c r="D149" s="297" t="s">
        <v>1</v>
      </c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7">
        <v>26</v>
      </c>
      <c r="Q149" s="297">
        <v>21</v>
      </c>
      <c r="R149" s="297">
        <v>18</v>
      </c>
      <c r="S149" s="297">
        <v>65</v>
      </c>
      <c r="T149" s="299"/>
      <c r="U149" s="299"/>
      <c r="V149" s="299"/>
      <c r="W149" s="299"/>
      <c r="X149" s="297">
        <v>65</v>
      </c>
    </row>
    <row r="150" spans="1:24" ht="23.25">
      <c r="A150" s="289"/>
      <c r="B150" s="290"/>
      <c r="C150" s="291"/>
      <c r="D150" s="297" t="s">
        <v>2</v>
      </c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7">
        <v>9</v>
      </c>
      <c r="Q150" s="297">
        <v>11</v>
      </c>
      <c r="R150" s="297">
        <v>14</v>
      </c>
      <c r="S150" s="297">
        <v>34</v>
      </c>
      <c r="T150" s="299"/>
      <c r="U150" s="299"/>
      <c r="V150" s="299"/>
      <c r="W150" s="299"/>
      <c r="X150" s="297">
        <v>34</v>
      </c>
    </row>
    <row r="151" spans="1:24" ht="23.25">
      <c r="A151" s="289"/>
      <c r="B151" s="290"/>
      <c r="C151" s="291"/>
      <c r="D151" s="302" t="s">
        <v>3</v>
      </c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2">
        <v>35</v>
      </c>
      <c r="Q151" s="302">
        <v>32</v>
      </c>
      <c r="R151" s="302">
        <v>32</v>
      </c>
      <c r="S151" s="302">
        <v>99</v>
      </c>
      <c r="T151" s="307"/>
      <c r="U151" s="307"/>
      <c r="V151" s="307"/>
      <c r="W151" s="307"/>
      <c r="X151" s="302">
        <v>99</v>
      </c>
    </row>
    <row r="152" spans="1:24" ht="23.25">
      <c r="A152" s="289">
        <v>31</v>
      </c>
      <c r="B152" s="290" t="s">
        <v>69</v>
      </c>
      <c r="C152" s="291" t="s">
        <v>6</v>
      </c>
      <c r="D152" s="297" t="s">
        <v>17</v>
      </c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7">
        <v>6</v>
      </c>
      <c r="Q152" s="297">
        <v>5</v>
      </c>
      <c r="R152" s="297">
        <v>6</v>
      </c>
      <c r="S152" s="297">
        <v>17</v>
      </c>
      <c r="T152" s="297">
        <v>4</v>
      </c>
      <c r="U152" s="297">
        <v>3</v>
      </c>
      <c r="V152" s="297">
        <v>4</v>
      </c>
      <c r="W152" s="297">
        <v>11</v>
      </c>
      <c r="X152" s="297">
        <v>28</v>
      </c>
    </row>
    <row r="153" spans="1:24" ht="23.25">
      <c r="A153" s="289"/>
      <c r="B153" s="290"/>
      <c r="C153" s="291"/>
      <c r="D153" s="297" t="s">
        <v>1</v>
      </c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7">
        <v>113</v>
      </c>
      <c r="Q153" s="297">
        <v>98</v>
      </c>
      <c r="R153" s="297">
        <v>97</v>
      </c>
      <c r="S153" s="297">
        <v>308</v>
      </c>
      <c r="T153" s="297">
        <v>78</v>
      </c>
      <c r="U153" s="297">
        <v>57</v>
      </c>
      <c r="V153" s="297">
        <v>41</v>
      </c>
      <c r="W153" s="297">
        <v>176</v>
      </c>
      <c r="X153" s="297">
        <v>484</v>
      </c>
    </row>
    <row r="154" spans="1:24" ht="23.25">
      <c r="A154" s="289"/>
      <c r="B154" s="290"/>
      <c r="C154" s="291"/>
      <c r="D154" s="297" t="s">
        <v>2</v>
      </c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7">
        <v>98</v>
      </c>
      <c r="Q154" s="297">
        <v>66</v>
      </c>
      <c r="R154" s="297">
        <v>133</v>
      </c>
      <c r="S154" s="297">
        <v>297</v>
      </c>
      <c r="T154" s="297">
        <v>89</v>
      </c>
      <c r="U154" s="297">
        <v>60</v>
      </c>
      <c r="V154" s="297">
        <v>56</v>
      </c>
      <c r="W154" s="297">
        <v>205</v>
      </c>
      <c r="X154" s="297">
        <v>502</v>
      </c>
    </row>
    <row r="155" spans="1:24" ht="23.25">
      <c r="A155" s="292"/>
      <c r="B155" s="344"/>
      <c r="C155" s="345"/>
      <c r="D155" s="308" t="s">
        <v>3</v>
      </c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8">
        <v>211</v>
      </c>
      <c r="Q155" s="308">
        <v>164</v>
      </c>
      <c r="R155" s="308">
        <v>230</v>
      </c>
      <c r="S155" s="308">
        <v>605</v>
      </c>
      <c r="T155" s="308">
        <v>167</v>
      </c>
      <c r="U155" s="308">
        <v>117</v>
      </c>
      <c r="V155" s="308">
        <v>97</v>
      </c>
      <c r="W155" s="308">
        <v>381</v>
      </c>
      <c r="X155" s="308">
        <v>986</v>
      </c>
    </row>
    <row r="156" spans="1:24" ht="23.25">
      <c r="A156" s="289">
        <v>32</v>
      </c>
      <c r="B156" s="290" t="s">
        <v>70</v>
      </c>
      <c r="C156" s="291" t="s">
        <v>6</v>
      </c>
      <c r="D156" s="297" t="s">
        <v>17</v>
      </c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7">
        <v>1</v>
      </c>
      <c r="Q156" s="297">
        <v>1</v>
      </c>
      <c r="R156" s="297">
        <v>1</v>
      </c>
      <c r="S156" s="297">
        <v>3</v>
      </c>
      <c r="T156" s="297">
        <v>1</v>
      </c>
      <c r="U156" s="297">
        <v>1</v>
      </c>
      <c r="V156" s="297">
        <v>1</v>
      </c>
      <c r="W156" s="297">
        <v>2</v>
      </c>
      <c r="X156" s="297">
        <v>5</v>
      </c>
    </row>
    <row r="157" spans="1:24" ht="23.25">
      <c r="A157" s="289"/>
      <c r="B157" s="290"/>
      <c r="C157" s="291"/>
      <c r="D157" s="297" t="s">
        <v>1</v>
      </c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7">
        <v>18</v>
      </c>
      <c r="Q157" s="297">
        <v>20</v>
      </c>
      <c r="R157" s="297">
        <v>15</v>
      </c>
      <c r="S157" s="297">
        <v>53</v>
      </c>
      <c r="T157" s="297">
        <v>17</v>
      </c>
      <c r="U157" s="297">
        <v>13</v>
      </c>
      <c r="V157" s="297">
        <v>14</v>
      </c>
      <c r="W157" s="297">
        <v>44</v>
      </c>
      <c r="X157" s="297">
        <v>97</v>
      </c>
    </row>
    <row r="158" spans="1:24" ht="23.25">
      <c r="A158" s="289"/>
      <c r="B158" s="290"/>
      <c r="C158" s="291"/>
      <c r="D158" s="297" t="s">
        <v>2</v>
      </c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7">
        <v>14</v>
      </c>
      <c r="Q158" s="297">
        <v>22</v>
      </c>
      <c r="R158" s="297">
        <v>15</v>
      </c>
      <c r="S158" s="297">
        <v>51</v>
      </c>
      <c r="T158" s="297">
        <v>6</v>
      </c>
      <c r="U158" s="297">
        <v>9</v>
      </c>
      <c r="V158" s="297">
        <v>5</v>
      </c>
      <c r="W158" s="297">
        <v>20</v>
      </c>
      <c r="X158" s="297">
        <v>66</v>
      </c>
    </row>
    <row r="159" spans="1:24" ht="23.25">
      <c r="A159" s="289"/>
      <c r="B159" s="290"/>
      <c r="C159" s="291"/>
      <c r="D159" s="302" t="s">
        <v>3</v>
      </c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2">
        <v>32</v>
      </c>
      <c r="Q159" s="302">
        <v>42</v>
      </c>
      <c r="R159" s="302">
        <v>30</v>
      </c>
      <c r="S159" s="302">
        <f>SUM(P159:R159)</f>
        <v>104</v>
      </c>
      <c r="T159" s="302">
        <v>23</v>
      </c>
      <c r="U159" s="302">
        <v>22</v>
      </c>
      <c r="V159" s="302">
        <v>19</v>
      </c>
      <c r="W159" s="302">
        <v>64</v>
      </c>
      <c r="X159" s="302">
        <v>168</v>
      </c>
    </row>
    <row r="160" spans="1:3" ht="23.25">
      <c r="A160" s="300"/>
      <c r="B160" s="304"/>
      <c r="C160" s="301"/>
    </row>
    <row r="161" spans="1:3" ht="23.25">
      <c r="A161" s="300"/>
      <c r="B161" s="304"/>
      <c r="C161" s="301"/>
    </row>
    <row r="162" spans="1:24" ht="23.25">
      <c r="A162" s="341" t="s">
        <v>15</v>
      </c>
      <c r="B162" s="342" t="s">
        <v>16</v>
      </c>
      <c r="C162" s="311" t="s">
        <v>0</v>
      </c>
      <c r="D162" s="341"/>
      <c r="E162" s="341" t="s">
        <v>18</v>
      </c>
      <c r="F162" s="341" t="s">
        <v>19</v>
      </c>
      <c r="G162" s="287" t="s">
        <v>20</v>
      </c>
      <c r="H162" s="293" t="s">
        <v>3</v>
      </c>
      <c r="I162" s="288" t="s">
        <v>21</v>
      </c>
      <c r="J162" s="341" t="s">
        <v>22</v>
      </c>
      <c r="K162" s="341" t="s">
        <v>23</v>
      </c>
      <c r="L162" s="341" t="s">
        <v>24</v>
      </c>
      <c r="M162" s="341" t="s">
        <v>25</v>
      </c>
      <c r="N162" s="287" t="s">
        <v>26</v>
      </c>
      <c r="O162" s="293" t="s">
        <v>3</v>
      </c>
      <c r="P162" s="288" t="s">
        <v>27</v>
      </c>
      <c r="Q162" s="341" t="s">
        <v>28</v>
      </c>
      <c r="R162" s="287" t="s">
        <v>29</v>
      </c>
      <c r="S162" s="293" t="s">
        <v>30</v>
      </c>
      <c r="T162" s="288" t="s">
        <v>31</v>
      </c>
      <c r="U162" s="341" t="s">
        <v>32</v>
      </c>
      <c r="V162" s="287" t="s">
        <v>33</v>
      </c>
      <c r="W162" s="294" t="s">
        <v>3</v>
      </c>
      <c r="X162" s="293" t="s">
        <v>3</v>
      </c>
    </row>
    <row r="163" spans="1:24" ht="23.25">
      <c r="A163" s="341"/>
      <c r="B163" s="343"/>
      <c r="C163" s="311"/>
      <c r="D163" s="341"/>
      <c r="E163" s="341"/>
      <c r="F163" s="341"/>
      <c r="G163" s="287"/>
      <c r="H163" s="295" t="s">
        <v>34</v>
      </c>
      <c r="I163" s="288"/>
      <c r="J163" s="341"/>
      <c r="K163" s="341"/>
      <c r="L163" s="341"/>
      <c r="M163" s="341"/>
      <c r="N163" s="287"/>
      <c r="O163" s="295" t="s">
        <v>35</v>
      </c>
      <c r="P163" s="288"/>
      <c r="Q163" s="341"/>
      <c r="R163" s="287"/>
      <c r="S163" s="295" t="s">
        <v>36</v>
      </c>
      <c r="T163" s="288"/>
      <c r="U163" s="341"/>
      <c r="V163" s="287"/>
      <c r="W163" s="296" t="s">
        <v>37</v>
      </c>
      <c r="X163" s="295" t="s">
        <v>38</v>
      </c>
    </row>
    <row r="164" spans="1:24" ht="23.25">
      <c r="A164" s="289">
        <v>33</v>
      </c>
      <c r="B164" s="290" t="s">
        <v>71</v>
      </c>
      <c r="C164" s="291" t="s">
        <v>8</v>
      </c>
      <c r="D164" s="297" t="s">
        <v>17</v>
      </c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285">
        <v>5</v>
      </c>
      <c r="Q164" s="285">
        <v>3</v>
      </c>
      <c r="R164" s="285">
        <v>3</v>
      </c>
      <c r="S164" s="285">
        <v>11</v>
      </c>
      <c r="T164" s="285">
        <v>2</v>
      </c>
      <c r="U164" s="285">
        <v>3</v>
      </c>
      <c r="V164" s="285">
        <v>2</v>
      </c>
      <c r="W164" s="285">
        <v>7</v>
      </c>
      <c r="X164" s="285">
        <v>18</v>
      </c>
    </row>
    <row r="165" spans="1:24" ht="23.25">
      <c r="A165" s="289"/>
      <c r="B165" s="290"/>
      <c r="C165" s="291"/>
      <c r="D165" s="297" t="s">
        <v>1</v>
      </c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285">
        <v>121</v>
      </c>
      <c r="Q165" s="285">
        <v>44</v>
      </c>
      <c r="R165" s="285">
        <v>30</v>
      </c>
      <c r="S165" s="285">
        <v>195</v>
      </c>
      <c r="T165" s="285">
        <v>25</v>
      </c>
      <c r="U165" s="285">
        <v>31</v>
      </c>
      <c r="V165" s="285">
        <v>23</v>
      </c>
      <c r="W165" s="285">
        <v>79</v>
      </c>
      <c r="X165" s="285">
        <v>274</v>
      </c>
    </row>
    <row r="166" spans="1:24" ht="23.25">
      <c r="A166" s="289"/>
      <c r="B166" s="290"/>
      <c r="C166" s="291"/>
      <c r="D166" s="297" t="s">
        <v>2</v>
      </c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  <c r="O166" s="305"/>
      <c r="P166" s="285">
        <v>90</v>
      </c>
      <c r="Q166" s="285">
        <v>87</v>
      </c>
      <c r="R166" s="285">
        <v>101</v>
      </c>
      <c r="S166" s="285">
        <v>278</v>
      </c>
      <c r="T166" s="285">
        <v>47</v>
      </c>
      <c r="U166" s="285">
        <v>71</v>
      </c>
      <c r="V166" s="285">
        <v>51</v>
      </c>
      <c r="W166" s="285">
        <v>169</v>
      </c>
      <c r="X166" s="285">
        <v>447</v>
      </c>
    </row>
    <row r="167" spans="1:24" ht="23.25">
      <c r="A167" s="289"/>
      <c r="B167" s="290"/>
      <c r="C167" s="291"/>
      <c r="D167" s="302" t="s">
        <v>3</v>
      </c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2">
        <v>211</v>
      </c>
      <c r="Q167" s="312">
        <v>131</v>
      </c>
      <c r="R167" s="312">
        <v>131</v>
      </c>
      <c r="S167" s="312">
        <v>473</v>
      </c>
      <c r="T167" s="312">
        <v>72</v>
      </c>
      <c r="U167" s="312">
        <v>102</v>
      </c>
      <c r="V167" s="312">
        <v>74</v>
      </c>
      <c r="W167" s="312">
        <v>248</v>
      </c>
      <c r="X167" s="312">
        <v>721</v>
      </c>
    </row>
    <row r="168" spans="1:24" ht="23.25">
      <c r="A168" s="289">
        <v>34</v>
      </c>
      <c r="B168" s="290" t="s">
        <v>72</v>
      </c>
      <c r="C168" s="291" t="s">
        <v>8</v>
      </c>
      <c r="D168" s="297" t="s">
        <v>17</v>
      </c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285">
        <v>5</v>
      </c>
      <c r="Q168" s="285">
        <v>5</v>
      </c>
      <c r="R168" s="285">
        <v>4</v>
      </c>
      <c r="S168" s="297">
        <v>14</v>
      </c>
      <c r="T168" s="285">
        <v>3</v>
      </c>
      <c r="U168" s="285">
        <v>3</v>
      </c>
      <c r="V168" s="285">
        <v>3</v>
      </c>
      <c r="W168" s="297">
        <v>9</v>
      </c>
      <c r="X168" s="297">
        <v>23</v>
      </c>
    </row>
    <row r="169" spans="1:24" ht="23.25">
      <c r="A169" s="289"/>
      <c r="B169" s="290"/>
      <c r="C169" s="291"/>
      <c r="D169" s="297" t="s">
        <v>1</v>
      </c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285">
        <v>97</v>
      </c>
      <c r="Q169" s="285">
        <v>89</v>
      </c>
      <c r="R169" s="285">
        <v>52</v>
      </c>
      <c r="S169" s="285">
        <v>238</v>
      </c>
      <c r="T169" s="285">
        <v>37</v>
      </c>
      <c r="U169" s="285">
        <v>33</v>
      </c>
      <c r="V169" s="285">
        <v>15</v>
      </c>
      <c r="W169" s="285">
        <v>85</v>
      </c>
      <c r="X169" s="285">
        <v>323</v>
      </c>
    </row>
    <row r="170" spans="1:24" ht="23.25">
      <c r="A170" s="289"/>
      <c r="B170" s="290"/>
      <c r="C170" s="291"/>
      <c r="D170" s="297" t="s">
        <v>2</v>
      </c>
      <c r="E170" s="305"/>
      <c r="F170" s="305"/>
      <c r="G170" s="305"/>
      <c r="H170" s="305"/>
      <c r="I170" s="305"/>
      <c r="J170" s="305"/>
      <c r="K170" s="305"/>
      <c r="L170" s="305"/>
      <c r="M170" s="305"/>
      <c r="N170" s="305"/>
      <c r="O170" s="305"/>
      <c r="P170" s="285">
        <v>128</v>
      </c>
      <c r="Q170" s="285">
        <v>133</v>
      </c>
      <c r="R170" s="285">
        <v>91</v>
      </c>
      <c r="S170" s="285">
        <v>352</v>
      </c>
      <c r="T170" s="285">
        <v>64</v>
      </c>
      <c r="U170" s="285">
        <v>50</v>
      </c>
      <c r="V170" s="285">
        <v>61</v>
      </c>
      <c r="W170" s="285">
        <v>175</v>
      </c>
      <c r="X170" s="285">
        <v>527</v>
      </c>
    </row>
    <row r="171" spans="1:24" ht="23.25">
      <c r="A171" s="289"/>
      <c r="B171" s="290"/>
      <c r="C171" s="291"/>
      <c r="D171" s="302" t="s">
        <v>3</v>
      </c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2">
        <v>225</v>
      </c>
      <c r="Q171" s="312">
        <v>222</v>
      </c>
      <c r="R171" s="312">
        <v>143</v>
      </c>
      <c r="S171" s="312">
        <v>590</v>
      </c>
      <c r="T171" s="312">
        <v>101</v>
      </c>
      <c r="U171" s="312">
        <v>83</v>
      </c>
      <c r="V171" s="312">
        <v>76</v>
      </c>
      <c r="W171" s="312">
        <v>260</v>
      </c>
      <c r="X171" s="312">
        <v>850</v>
      </c>
    </row>
    <row r="172" spans="1:24" ht="23.25">
      <c r="A172" s="289">
        <v>35</v>
      </c>
      <c r="B172" s="290" t="s">
        <v>73</v>
      </c>
      <c r="C172" s="291" t="s">
        <v>8</v>
      </c>
      <c r="D172" s="297" t="s">
        <v>17</v>
      </c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285">
        <v>2</v>
      </c>
      <c r="Q172" s="285">
        <v>2</v>
      </c>
      <c r="R172" s="285">
        <v>1</v>
      </c>
      <c r="S172" s="285">
        <v>5</v>
      </c>
      <c r="T172" s="285">
        <v>1</v>
      </c>
      <c r="U172" s="305"/>
      <c r="V172" s="305"/>
      <c r="W172" s="285">
        <v>1</v>
      </c>
      <c r="X172" s="285">
        <v>6</v>
      </c>
    </row>
    <row r="173" spans="1:24" ht="23.25">
      <c r="A173" s="289"/>
      <c r="B173" s="290"/>
      <c r="C173" s="291"/>
      <c r="D173" s="297" t="s">
        <v>1</v>
      </c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285">
        <v>44</v>
      </c>
      <c r="Q173" s="285">
        <v>34</v>
      </c>
      <c r="R173" s="285">
        <v>14</v>
      </c>
      <c r="S173" s="285">
        <v>92</v>
      </c>
      <c r="T173" s="285">
        <v>14</v>
      </c>
      <c r="U173" s="305"/>
      <c r="V173" s="305"/>
      <c r="W173" s="285">
        <v>14</v>
      </c>
      <c r="X173" s="285">
        <v>106</v>
      </c>
    </row>
    <row r="174" spans="1:24" ht="23.25">
      <c r="A174" s="289"/>
      <c r="B174" s="290"/>
      <c r="C174" s="291"/>
      <c r="D174" s="297" t="s">
        <v>2</v>
      </c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285">
        <v>27</v>
      </c>
      <c r="Q174" s="285">
        <v>26</v>
      </c>
      <c r="R174" s="285">
        <v>18</v>
      </c>
      <c r="S174" s="285">
        <v>71</v>
      </c>
      <c r="T174" s="285">
        <v>14</v>
      </c>
      <c r="U174" s="305"/>
      <c r="V174" s="305"/>
      <c r="W174" s="285">
        <v>14</v>
      </c>
      <c r="X174" s="285">
        <v>85</v>
      </c>
    </row>
    <row r="175" spans="1:24" ht="23.25">
      <c r="A175" s="289"/>
      <c r="B175" s="290"/>
      <c r="C175" s="291"/>
      <c r="D175" s="302" t="s">
        <v>3</v>
      </c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2">
        <v>71</v>
      </c>
      <c r="Q175" s="312">
        <v>60</v>
      </c>
      <c r="R175" s="312">
        <v>32</v>
      </c>
      <c r="S175" s="312">
        <v>163</v>
      </c>
      <c r="T175" s="312">
        <v>28</v>
      </c>
      <c r="U175" s="310"/>
      <c r="V175" s="310"/>
      <c r="W175" s="312">
        <v>28</v>
      </c>
      <c r="X175" s="312">
        <v>191</v>
      </c>
    </row>
    <row r="176" spans="1:24" ht="23.25">
      <c r="A176" s="289">
        <v>36</v>
      </c>
      <c r="B176" s="290" t="s">
        <v>74</v>
      </c>
      <c r="C176" s="291" t="s">
        <v>8</v>
      </c>
      <c r="D176" s="297" t="s">
        <v>17</v>
      </c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297">
        <v>5</v>
      </c>
      <c r="Q176" s="297">
        <v>5</v>
      </c>
      <c r="R176" s="297">
        <v>3</v>
      </c>
      <c r="S176" s="297">
        <v>13</v>
      </c>
      <c r="T176" s="297">
        <v>3</v>
      </c>
      <c r="U176" s="297">
        <v>3</v>
      </c>
      <c r="V176" s="297">
        <v>2</v>
      </c>
      <c r="W176" s="297">
        <v>8</v>
      </c>
      <c r="X176" s="297">
        <v>21</v>
      </c>
    </row>
    <row r="177" spans="1:24" ht="23.25">
      <c r="A177" s="289"/>
      <c r="B177" s="290"/>
      <c r="C177" s="291"/>
      <c r="D177" s="297" t="s">
        <v>1</v>
      </c>
      <c r="E177" s="305"/>
      <c r="F177" s="305"/>
      <c r="G177" s="305"/>
      <c r="H177" s="305"/>
      <c r="I177" s="305"/>
      <c r="J177" s="305"/>
      <c r="K177" s="305"/>
      <c r="L177" s="305"/>
      <c r="M177" s="305"/>
      <c r="N177" s="305"/>
      <c r="O177" s="305"/>
      <c r="P177" s="285">
        <v>88</v>
      </c>
      <c r="Q177" s="285">
        <v>77</v>
      </c>
      <c r="R177" s="285">
        <v>49</v>
      </c>
      <c r="S177" s="285">
        <v>214</v>
      </c>
      <c r="T177" s="285">
        <v>20</v>
      </c>
      <c r="U177" s="285">
        <v>33</v>
      </c>
      <c r="V177" s="285">
        <v>22</v>
      </c>
      <c r="W177" s="285">
        <v>75</v>
      </c>
      <c r="X177" s="285">
        <v>289</v>
      </c>
    </row>
    <row r="178" spans="1:24" ht="23.25">
      <c r="A178" s="289"/>
      <c r="B178" s="290"/>
      <c r="C178" s="291"/>
      <c r="D178" s="297" t="s">
        <v>2</v>
      </c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285">
        <v>93</v>
      </c>
      <c r="Q178" s="285">
        <v>116</v>
      </c>
      <c r="R178" s="285">
        <v>73</v>
      </c>
      <c r="S178" s="285">
        <v>282</v>
      </c>
      <c r="T178" s="285">
        <v>68</v>
      </c>
      <c r="U178" s="285">
        <v>86</v>
      </c>
      <c r="V178" s="285">
        <v>55</v>
      </c>
      <c r="W178" s="285">
        <v>209</v>
      </c>
      <c r="X178" s="285">
        <v>491</v>
      </c>
    </row>
    <row r="179" spans="1:24" ht="23.25">
      <c r="A179" s="289"/>
      <c r="B179" s="290"/>
      <c r="C179" s="291"/>
      <c r="D179" s="302" t="s">
        <v>3</v>
      </c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2">
        <v>181</v>
      </c>
      <c r="Q179" s="312">
        <v>193</v>
      </c>
      <c r="R179" s="312">
        <v>122</v>
      </c>
      <c r="S179" s="312">
        <v>496</v>
      </c>
      <c r="T179" s="312">
        <v>88</v>
      </c>
      <c r="U179" s="312">
        <v>119</v>
      </c>
      <c r="V179" s="312">
        <v>77</v>
      </c>
      <c r="W179" s="312">
        <v>284</v>
      </c>
      <c r="X179" s="312">
        <v>780</v>
      </c>
    </row>
    <row r="180" spans="1:24" ht="23.25">
      <c r="A180" s="300"/>
      <c r="B180" s="304"/>
      <c r="C180" s="301"/>
      <c r="D180" s="28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</row>
    <row r="181" spans="1:24" ht="23.25">
      <c r="A181" s="300"/>
      <c r="B181" s="304"/>
      <c r="C181" s="301"/>
      <c r="D181" s="28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</row>
    <row r="182" spans="1:24" ht="23.25">
      <c r="A182" s="341" t="s">
        <v>15</v>
      </c>
      <c r="B182" s="342" t="s">
        <v>16</v>
      </c>
      <c r="C182" s="311" t="s">
        <v>0</v>
      </c>
      <c r="D182" s="341"/>
      <c r="E182" s="341" t="s">
        <v>18</v>
      </c>
      <c r="F182" s="341" t="s">
        <v>19</v>
      </c>
      <c r="G182" s="287" t="s">
        <v>20</v>
      </c>
      <c r="H182" s="293" t="s">
        <v>3</v>
      </c>
      <c r="I182" s="288" t="s">
        <v>21</v>
      </c>
      <c r="J182" s="341" t="s">
        <v>22</v>
      </c>
      <c r="K182" s="341" t="s">
        <v>23</v>
      </c>
      <c r="L182" s="341" t="s">
        <v>24</v>
      </c>
      <c r="M182" s="341" t="s">
        <v>25</v>
      </c>
      <c r="N182" s="287" t="s">
        <v>26</v>
      </c>
      <c r="O182" s="293" t="s">
        <v>3</v>
      </c>
      <c r="P182" s="288" t="s">
        <v>27</v>
      </c>
      <c r="Q182" s="341" t="s">
        <v>28</v>
      </c>
      <c r="R182" s="287" t="s">
        <v>29</v>
      </c>
      <c r="S182" s="293" t="s">
        <v>30</v>
      </c>
      <c r="T182" s="288" t="s">
        <v>31</v>
      </c>
      <c r="U182" s="341" t="s">
        <v>32</v>
      </c>
      <c r="V182" s="287" t="s">
        <v>33</v>
      </c>
      <c r="W182" s="294" t="s">
        <v>3</v>
      </c>
      <c r="X182" s="293" t="s">
        <v>3</v>
      </c>
    </row>
    <row r="183" spans="1:24" ht="23.25">
      <c r="A183" s="341"/>
      <c r="B183" s="343"/>
      <c r="C183" s="311"/>
      <c r="D183" s="341"/>
      <c r="E183" s="341"/>
      <c r="F183" s="341"/>
      <c r="G183" s="287"/>
      <c r="H183" s="295" t="s">
        <v>34</v>
      </c>
      <c r="I183" s="288"/>
      <c r="J183" s="341"/>
      <c r="K183" s="341"/>
      <c r="L183" s="341"/>
      <c r="M183" s="341"/>
      <c r="N183" s="287"/>
      <c r="O183" s="295" t="s">
        <v>35</v>
      </c>
      <c r="P183" s="288"/>
      <c r="Q183" s="341"/>
      <c r="R183" s="287"/>
      <c r="S183" s="295" t="s">
        <v>36</v>
      </c>
      <c r="T183" s="288"/>
      <c r="U183" s="341"/>
      <c r="V183" s="287"/>
      <c r="W183" s="296" t="s">
        <v>37</v>
      </c>
      <c r="X183" s="295" t="s">
        <v>38</v>
      </c>
    </row>
    <row r="184" spans="1:24" ht="23.25">
      <c r="A184" s="289">
        <v>37</v>
      </c>
      <c r="B184" s="290" t="s">
        <v>75</v>
      </c>
      <c r="C184" s="291" t="s">
        <v>8</v>
      </c>
      <c r="D184" s="297" t="s">
        <v>17</v>
      </c>
      <c r="E184" s="297">
        <v>6</v>
      </c>
      <c r="F184" s="297">
        <v>6</v>
      </c>
      <c r="G184" s="297">
        <v>6</v>
      </c>
      <c r="H184" s="297">
        <v>18</v>
      </c>
      <c r="I184" s="297">
        <v>6</v>
      </c>
      <c r="J184" s="297">
        <v>6</v>
      </c>
      <c r="K184" s="297">
        <v>5</v>
      </c>
      <c r="L184" s="297">
        <v>4</v>
      </c>
      <c r="M184" s="297">
        <v>4</v>
      </c>
      <c r="N184" s="297">
        <v>4</v>
      </c>
      <c r="O184" s="285">
        <v>29</v>
      </c>
      <c r="P184" s="305"/>
      <c r="Q184" s="305"/>
      <c r="R184" s="305"/>
      <c r="S184" s="305"/>
      <c r="T184" s="305"/>
      <c r="U184" s="305"/>
      <c r="V184" s="305"/>
      <c r="W184" s="305"/>
      <c r="X184" s="285">
        <v>47</v>
      </c>
    </row>
    <row r="185" spans="1:24" ht="23.25">
      <c r="A185" s="289"/>
      <c r="B185" s="290"/>
      <c r="C185" s="291"/>
      <c r="D185" s="297" t="s">
        <v>1</v>
      </c>
      <c r="E185" s="285">
        <v>89</v>
      </c>
      <c r="F185" s="285">
        <v>123</v>
      </c>
      <c r="G185" s="285">
        <v>140</v>
      </c>
      <c r="H185" s="285">
        <v>352</v>
      </c>
      <c r="I185" s="285">
        <v>136</v>
      </c>
      <c r="J185" s="285">
        <v>122</v>
      </c>
      <c r="K185" s="285">
        <v>122</v>
      </c>
      <c r="L185" s="285">
        <v>82</v>
      </c>
      <c r="M185" s="285">
        <v>81</v>
      </c>
      <c r="N185" s="285">
        <v>70</v>
      </c>
      <c r="O185" s="285">
        <v>613</v>
      </c>
      <c r="P185" s="305"/>
      <c r="Q185" s="305"/>
      <c r="R185" s="305"/>
      <c r="S185" s="305"/>
      <c r="T185" s="305"/>
      <c r="U185" s="305"/>
      <c r="V185" s="305"/>
      <c r="W185" s="305"/>
      <c r="X185" s="285">
        <v>965</v>
      </c>
    </row>
    <row r="186" spans="1:24" ht="23.25">
      <c r="A186" s="289"/>
      <c r="B186" s="290"/>
      <c r="C186" s="291"/>
      <c r="D186" s="297" t="s">
        <v>2</v>
      </c>
      <c r="E186" s="285">
        <v>98</v>
      </c>
      <c r="F186" s="285">
        <v>147</v>
      </c>
      <c r="G186" s="285">
        <v>127</v>
      </c>
      <c r="H186" s="285">
        <v>372</v>
      </c>
      <c r="I186" s="285">
        <v>125</v>
      </c>
      <c r="J186" s="285">
        <v>125</v>
      </c>
      <c r="K186" s="285">
        <v>91</v>
      </c>
      <c r="L186" s="285">
        <v>72</v>
      </c>
      <c r="M186" s="285">
        <v>84</v>
      </c>
      <c r="N186" s="285">
        <v>76</v>
      </c>
      <c r="O186" s="285">
        <v>573</v>
      </c>
      <c r="P186" s="305"/>
      <c r="Q186" s="305"/>
      <c r="R186" s="305"/>
      <c r="S186" s="305"/>
      <c r="T186" s="305"/>
      <c r="U186" s="305"/>
      <c r="V186" s="305"/>
      <c r="W186" s="305"/>
      <c r="X186" s="285">
        <v>945</v>
      </c>
    </row>
    <row r="187" spans="1:24" ht="23.25">
      <c r="A187" s="289"/>
      <c r="B187" s="290"/>
      <c r="C187" s="291"/>
      <c r="D187" s="302" t="s">
        <v>3</v>
      </c>
      <c r="E187" s="312">
        <v>187</v>
      </c>
      <c r="F187" s="312">
        <v>270</v>
      </c>
      <c r="G187" s="312">
        <v>267</v>
      </c>
      <c r="H187" s="312">
        <v>724</v>
      </c>
      <c r="I187" s="312">
        <v>261</v>
      </c>
      <c r="J187" s="312">
        <v>247</v>
      </c>
      <c r="K187" s="312">
        <v>213</v>
      </c>
      <c r="L187" s="312">
        <v>154</v>
      </c>
      <c r="M187" s="312">
        <v>165</v>
      </c>
      <c r="N187" s="312">
        <v>146</v>
      </c>
      <c r="O187" s="312">
        <v>1186</v>
      </c>
      <c r="P187" s="310"/>
      <c r="Q187" s="310"/>
      <c r="R187" s="310"/>
      <c r="S187" s="310"/>
      <c r="T187" s="310"/>
      <c r="U187" s="310"/>
      <c r="V187" s="310"/>
      <c r="W187" s="310"/>
      <c r="X187" s="312">
        <v>1910</v>
      </c>
    </row>
    <row r="188" spans="1:24" ht="23.25">
      <c r="A188" s="289">
        <v>38</v>
      </c>
      <c r="B188" s="290" t="s">
        <v>76</v>
      </c>
      <c r="C188" s="291" t="s">
        <v>8</v>
      </c>
      <c r="D188" s="297" t="s">
        <v>17</v>
      </c>
      <c r="E188" s="297">
        <v>2</v>
      </c>
      <c r="F188" s="297">
        <v>3</v>
      </c>
      <c r="G188" s="297">
        <v>4</v>
      </c>
      <c r="H188" s="297">
        <v>9</v>
      </c>
      <c r="I188" s="297">
        <v>4</v>
      </c>
      <c r="J188" s="297">
        <v>4</v>
      </c>
      <c r="K188" s="297">
        <v>4</v>
      </c>
      <c r="L188" s="297">
        <v>4</v>
      </c>
      <c r="M188" s="297">
        <v>4</v>
      </c>
      <c r="N188" s="297">
        <v>3</v>
      </c>
      <c r="O188" s="297">
        <v>23</v>
      </c>
      <c r="P188" s="305"/>
      <c r="Q188" s="305"/>
      <c r="R188" s="305"/>
      <c r="S188" s="305"/>
      <c r="T188" s="305"/>
      <c r="U188" s="305"/>
      <c r="V188" s="305"/>
      <c r="W188" s="305"/>
      <c r="X188" s="285">
        <v>32</v>
      </c>
    </row>
    <row r="189" spans="1:24" ht="23.25">
      <c r="A189" s="289"/>
      <c r="B189" s="290"/>
      <c r="C189" s="291"/>
      <c r="D189" s="297" t="s">
        <v>1</v>
      </c>
      <c r="E189" s="285">
        <v>40</v>
      </c>
      <c r="F189" s="285">
        <v>44</v>
      </c>
      <c r="G189" s="285">
        <v>56</v>
      </c>
      <c r="H189" s="285">
        <v>140</v>
      </c>
      <c r="I189" s="285">
        <v>49</v>
      </c>
      <c r="J189" s="285">
        <v>61</v>
      </c>
      <c r="K189" s="285">
        <v>60</v>
      </c>
      <c r="L189" s="285">
        <v>50</v>
      </c>
      <c r="M189" s="285">
        <v>55</v>
      </c>
      <c r="N189" s="285">
        <v>48</v>
      </c>
      <c r="O189" s="285">
        <v>323</v>
      </c>
      <c r="P189" s="305"/>
      <c r="Q189" s="305"/>
      <c r="R189" s="305"/>
      <c r="S189" s="305"/>
      <c r="T189" s="305"/>
      <c r="U189" s="305"/>
      <c r="V189" s="305"/>
      <c r="W189" s="305"/>
      <c r="X189" s="285">
        <v>463</v>
      </c>
    </row>
    <row r="190" spans="1:24" ht="23.25">
      <c r="A190" s="289"/>
      <c r="B190" s="290"/>
      <c r="C190" s="291"/>
      <c r="D190" s="297" t="s">
        <v>2</v>
      </c>
      <c r="E190" s="285">
        <v>32</v>
      </c>
      <c r="F190" s="285">
        <v>47</v>
      </c>
      <c r="G190" s="285">
        <v>48</v>
      </c>
      <c r="H190" s="285">
        <v>127</v>
      </c>
      <c r="I190" s="285">
        <v>39</v>
      </c>
      <c r="J190" s="285">
        <v>52</v>
      </c>
      <c r="K190" s="285">
        <v>47</v>
      </c>
      <c r="L190" s="285">
        <v>57</v>
      </c>
      <c r="M190" s="285">
        <v>74</v>
      </c>
      <c r="N190" s="285">
        <v>53</v>
      </c>
      <c r="O190" s="285">
        <v>322</v>
      </c>
      <c r="P190" s="305"/>
      <c r="Q190" s="305"/>
      <c r="R190" s="305"/>
      <c r="S190" s="305"/>
      <c r="T190" s="305"/>
      <c r="U190" s="305"/>
      <c r="V190" s="305"/>
      <c r="W190" s="305"/>
      <c r="X190" s="285">
        <v>449</v>
      </c>
    </row>
    <row r="191" spans="1:24" ht="23.25">
      <c r="A191" s="289"/>
      <c r="B191" s="290"/>
      <c r="C191" s="291"/>
      <c r="D191" s="302" t="s">
        <v>3</v>
      </c>
      <c r="E191" s="312">
        <v>72</v>
      </c>
      <c r="F191" s="312">
        <v>91</v>
      </c>
      <c r="G191" s="312">
        <v>104</v>
      </c>
      <c r="H191" s="312">
        <v>267</v>
      </c>
      <c r="I191" s="312">
        <v>88</v>
      </c>
      <c r="J191" s="312">
        <v>113</v>
      </c>
      <c r="K191" s="312">
        <v>107</v>
      </c>
      <c r="L191" s="312">
        <v>107</v>
      </c>
      <c r="M191" s="312">
        <v>129</v>
      </c>
      <c r="N191" s="312">
        <v>101</v>
      </c>
      <c r="O191" s="312">
        <v>645</v>
      </c>
      <c r="P191" s="310"/>
      <c r="Q191" s="310"/>
      <c r="R191" s="310"/>
      <c r="S191" s="310"/>
      <c r="T191" s="310"/>
      <c r="U191" s="310"/>
      <c r="V191" s="310"/>
      <c r="W191" s="310"/>
      <c r="X191" s="312">
        <v>912</v>
      </c>
    </row>
    <row r="192" spans="1:24" ht="23.25">
      <c r="A192" s="289">
        <v>39</v>
      </c>
      <c r="B192" s="290" t="s">
        <v>77</v>
      </c>
      <c r="C192" s="291" t="s">
        <v>8</v>
      </c>
      <c r="D192" s="297" t="s">
        <v>17</v>
      </c>
      <c r="E192" s="305"/>
      <c r="F192" s="305"/>
      <c r="G192" s="305"/>
      <c r="H192" s="305"/>
      <c r="I192" s="285">
        <v>1</v>
      </c>
      <c r="J192" s="285">
        <v>2</v>
      </c>
      <c r="K192" s="285">
        <v>2</v>
      </c>
      <c r="L192" s="285">
        <v>1</v>
      </c>
      <c r="M192" s="285">
        <v>2</v>
      </c>
      <c r="N192" s="285">
        <v>1</v>
      </c>
      <c r="O192" s="285">
        <v>9</v>
      </c>
      <c r="P192" s="305"/>
      <c r="Q192" s="305"/>
      <c r="R192" s="305"/>
      <c r="S192" s="305"/>
      <c r="T192" s="305"/>
      <c r="U192" s="305"/>
      <c r="V192" s="305"/>
      <c r="W192" s="305"/>
      <c r="X192" s="285">
        <v>9</v>
      </c>
    </row>
    <row r="193" spans="1:24" ht="23.25">
      <c r="A193" s="289"/>
      <c r="B193" s="290"/>
      <c r="C193" s="291"/>
      <c r="D193" s="297" t="s">
        <v>1</v>
      </c>
      <c r="E193" s="305"/>
      <c r="F193" s="305"/>
      <c r="G193" s="305"/>
      <c r="H193" s="305"/>
      <c r="I193" s="285">
        <v>14</v>
      </c>
      <c r="J193" s="285">
        <v>26</v>
      </c>
      <c r="K193" s="285">
        <v>43</v>
      </c>
      <c r="L193" s="285">
        <v>11</v>
      </c>
      <c r="M193" s="285">
        <v>27</v>
      </c>
      <c r="N193" s="285">
        <v>28</v>
      </c>
      <c r="O193" s="285">
        <v>149</v>
      </c>
      <c r="P193" s="305"/>
      <c r="Q193" s="305"/>
      <c r="R193" s="305"/>
      <c r="S193" s="305"/>
      <c r="T193" s="305"/>
      <c r="U193" s="305"/>
      <c r="V193" s="305"/>
      <c r="W193" s="305"/>
      <c r="X193" s="285">
        <v>149</v>
      </c>
    </row>
    <row r="194" spans="1:24" ht="23.25">
      <c r="A194" s="289"/>
      <c r="B194" s="290"/>
      <c r="C194" s="291"/>
      <c r="D194" s="297" t="s">
        <v>2</v>
      </c>
      <c r="E194" s="305"/>
      <c r="F194" s="305"/>
      <c r="G194" s="305"/>
      <c r="H194" s="305"/>
      <c r="I194" s="285">
        <v>12</v>
      </c>
      <c r="J194" s="285">
        <v>31</v>
      </c>
      <c r="K194" s="285">
        <v>23</v>
      </c>
      <c r="L194" s="285">
        <v>28</v>
      </c>
      <c r="M194" s="285">
        <v>32</v>
      </c>
      <c r="N194" s="285">
        <v>14</v>
      </c>
      <c r="O194" s="285">
        <v>140</v>
      </c>
      <c r="P194" s="305"/>
      <c r="Q194" s="305"/>
      <c r="R194" s="305"/>
      <c r="S194" s="305"/>
      <c r="T194" s="305"/>
      <c r="U194" s="305"/>
      <c r="V194" s="305"/>
      <c r="W194" s="305"/>
      <c r="X194" s="285">
        <v>140</v>
      </c>
    </row>
    <row r="195" spans="1:24" ht="23.25">
      <c r="A195" s="289"/>
      <c r="B195" s="290"/>
      <c r="C195" s="291"/>
      <c r="D195" s="302" t="s">
        <v>3</v>
      </c>
      <c r="E195" s="310"/>
      <c r="F195" s="310"/>
      <c r="G195" s="310"/>
      <c r="H195" s="310"/>
      <c r="I195" s="312">
        <v>26</v>
      </c>
      <c r="J195" s="312">
        <v>57</v>
      </c>
      <c r="K195" s="312">
        <v>66</v>
      </c>
      <c r="L195" s="312">
        <v>39</v>
      </c>
      <c r="M195" s="312">
        <v>59</v>
      </c>
      <c r="N195" s="312">
        <v>42</v>
      </c>
      <c r="O195" s="312">
        <v>289</v>
      </c>
      <c r="P195" s="310"/>
      <c r="Q195" s="310"/>
      <c r="R195" s="310"/>
      <c r="S195" s="310"/>
      <c r="T195" s="310"/>
      <c r="U195" s="310"/>
      <c r="V195" s="310"/>
      <c r="W195" s="310"/>
      <c r="X195" s="312">
        <v>289</v>
      </c>
    </row>
    <row r="196" spans="1:24" ht="23.25">
      <c r="A196" s="289">
        <v>40</v>
      </c>
      <c r="B196" s="290" t="s">
        <v>78</v>
      </c>
      <c r="C196" s="291" t="s">
        <v>8</v>
      </c>
      <c r="D196" s="297" t="s">
        <v>17</v>
      </c>
      <c r="E196" s="285">
        <v>1</v>
      </c>
      <c r="F196" s="285">
        <v>2</v>
      </c>
      <c r="G196" s="285">
        <v>2</v>
      </c>
      <c r="H196" s="285">
        <v>5</v>
      </c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285">
        <v>5</v>
      </c>
    </row>
    <row r="197" spans="1:24" ht="23.25">
      <c r="A197" s="289"/>
      <c r="B197" s="290"/>
      <c r="C197" s="291"/>
      <c r="D197" s="297" t="s">
        <v>1</v>
      </c>
      <c r="E197" s="285">
        <v>14</v>
      </c>
      <c r="F197" s="285">
        <v>25</v>
      </c>
      <c r="G197" s="285">
        <v>29</v>
      </c>
      <c r="H197" s="285">
        <v>68</v>
      </c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285">
        <v>68</v>
      </c>
    </row>
    <row r="198" spans="1:24" ht="23.25">
      <c r="A198" s="289"/>
      <c r="B198" s="290"/>
      <c r="C198" s="291"/>
      <c r="D198" s="297" t="s">
        <v>2</v>
      </c>
      <c r="E198" s="285">
        <v>19</v>
      </c>
      <c r="F198" s="285">
        <v>24</v>
      </c>
      <c r="G198" s="285">
        <v>29</v>
      </c>
      <c r="H198" s="285">
        <v>72</v>
      </c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285">
        <v>72</v>
      </c>
    </row>
    <row r="199" spans="1:24" ht="23.25">
      <c r="A199" s="289"/>
      <c r="B199" s="290"/>
      <c r="C199" s="291"/>
      <c r="D199" s="302" t="s">
        <v>3</v>
      </c>
      <c r="E199" s="312">
        <v>33</v>
      </c>
      <c r="F199" s="312">
        <v>49</v>
      </c>
      <c r="G199" s="312">
        <v>58</v>
      </c>
      <c r="H199" s="312">
        <v>140</v>
      </c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2">
        <v>140</v>
      </c>
    </row>
    <row r="200" spans="1:24" ht="23.25">
      <c r="A200" s="300"/>
      <c r="B200" s="304"/>
      <c r="C200" s="301"/>
      <c r="D200" s="28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</row>
    <row r="201" spans="1:24" ht="23.25">
      <c r="A201" s="300"/>
      <c r="B201" s="304"/>
      <c r="C201" s="301"/>
      <c r="D201" s="28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</row>
    <row r="202" spans="1:24" ht="23.25">
      <c r="A202" s="341" t="s">
        <v>15</v>
      </c>
      <c r="B202" s="342" t="s">
        <v>16</v>
      </c>
      <c r="C202" s="311" t="s">
        <v>0</v>
      </c>
      <c r="D202" s="341"/>
      <c r="E202" s="341" t="s">
        <v>18</v>
      </c>
      <c r="F202" s="341" t="s">
        <v>19</v>
      </c>
      <c r="G202" s="287" t="s">
        <v>20</v>
      </c>
      <c r="H202" s="293" t="s">
        <v>3</v>
      </c>
      <c r="I202" s="288" t="s">
        <v>21</v>
      </c>
      <c r="J202" s="341" t="s">
        <v>22</v>
      </c>
      <c r="K202" s="341" t="s">
        <v>23</v>
      </c>
      <c r="L202" s="341" t="s">
        <v>24</v>
      </c>
      <c r="M202" s="341" t="s">
        <v>25</v>
      </c>
      <c r="N202" s="287" t="s">
        <v>26</v>
      </c>
      <c r="O202" s="293" t="s">
        <v>3</v>
      </c>
      <c r="P202" s="288" t="s">
        <v>27</v>
      </c>
      <c r="Q202" s="341" t="s">
        <v>28</v>
      </c>
      <c r="R202" s="287" t="s">
        <v>29</v>
      </c>
      <c r="S202" s="293" t="s">
        <v>30</v>
      </c>
      <c r="T202" s="288" t="s">
        <v>31</v>
      </c>
      <c r="U202" s="341" t="s">
        <v>32</v>
      </c>
      <c r="V202" s="287" t="s">
        <v>33</v>
      </c>
      <c r="W202" s="294" t="s">
        <v>3</v>
      </c>
      <c r="X202" s="293" t="s">
        <v>3</v>
      </c>
    </row>
    <row r="203" spans="1:24" ht="23.25">
      <c r="A203" s="341"/>
      <c r="B203" s="343"/>
      <c r="C203" s="311"/>
      <c r="D203" s="341"/>
      <c r="E203" s="341"/>
      <c r="F203" s="341"/>
      <c r="G203" s="287"/>
      <c r="H203" s="295" t="s">
        <v>34</v>
      </c>
      <c r="I203" s="288"/>
      <c r="J203" s="341"/>
      <c r="K203" s="341"/>
      <c r="L203" s="341"/>
      <c r="M203" s="341"/>
      <c r="N203" s="287"/>
      <c r="O203" s="295" t="s">
        <v>35</v>
      </c>
      <c r="P203" s="288"/>
      <c r="Q203" s="341"/>
      <c r="R203" s="287"/>
      <c r="S203" s="295" t="s">
        <v>36</v>
      </c>
      <c r="T203" s="288"/>
      <c r="U203" s="341"/>
      <c r="V203" s="287"/>
      <c r="W203" s="296" t="s">
        <v>37</v>
      </c>
      <c r="X203" s="295" t="s">
        <v>38</v>
      </c>
    </row>
    <row r="204" spans="1:24" ht="23.25">
      <c r="A204" s="289">
        <v>41</v>
      </c>
      <c r="B204" s="290" t="s">
        <v>79</v>
      </c>
      <c r="C204" s="291" t="s">
        <v>8</v>
      </c>
      <c r="D204" s="297" t="s">
        <v>17</v>
      </c>
      <c r="E204" s="297">
        <v>2</v>
      </c>
      <c r="F204" s="297">
        <v>2</v>
      </c>
      <c r="G204" s="297">
        <v>1</v>
      </c>
      <c r="H204" s="285">
        <v>5</v>
      </c>
      <c r="I204" s="297">
        <v>1</v>
      </c>
      <c r="J204" s="297">
        <v>1</v>
      </c>
      <c r="K204" s="297">
        <v>1</v>
      </c>
      <c r="L204" s="297">
        <v>1</v>
      </c>
      <c r="M204" s="297">
        <v>1</v>
      </c>
      <c r="N204" s="305"/>
      <c r="O204" s="285">
        <v>5</v>
      </c>
      <c r="P204" s="305"/>
      <c r="Q204" s="305"/>
      <c r="R204" s="305"/>
      <c r="S204" s="305"/>
      <c r="T204" s="305"/>
      <c r="U204" s="305"/>
      <c r="V204" s="305"/>
      <c r="W204" s="305"/>
      <c r="X204" s="285">
        <v>10</v>
      </c>
    </row>
    <row r="205" spans="1:24" ht="23.25">
      <c r="A205" s="289"/>
      <c r="B205" s="290"/>
      <c r="C205" s="291"/>
      <c r="D205" s="297" t="s">
        <v>1</v>
      </c>
      <c r="E205" s="285">
        <v>35</v>
      </c>
      <c r="F205" s="285">
        <v>22</v>
      </c>
      <c r="G205" s="285">
        <v>17</v>
      </c>
      <c r="H205" s="285">
        <v>74</v>
      </c>
      <c r="I205" s="285">
        <v>18</v>
      </c>
      <c r="J205" s="285">
        <v>13</v>
      </c>
      <c r="K205" s="285">
        <v>5</v>
      </c>
      <c r="L205" s="285">
        <v>4</v>
      </c>
      <c r="M205" s="285">
        <v>5</v>
      </c>
      <c r="N205" s="305"/>
      <c r="O205" s="285">
        <v>45</v>
      </c>
      <c r="P205" s="305"/>
      <c r="Q205" s="305"/>
      <c r="R205" s="305"/>
      <c r="S205" s="305"/>
      <c r="T205" s="305"/>
      <c r="U205" s="305"/>
      <c r="V205" s="305"/>
      <c r="W205" s="305"/>
      <c r="X205" s="285">
        <v>119</v>
      </c>
    </row>
    <row r="206" spans="1:24" ht="23.25">
      <c r="A206" s="289"/>
      <c r="B206" s="290"/>
      <c r="C206" s="291"/>
      <c r="D206" s="297" t="s">
        <v>2</v>
      </c>
      <c r="E206" s="285">
        <v>23</v>
      </c>
      <c r="F206" s="285">
        <v>28</v>
      </c>
      <c r="G206" s="285">
        <v>11</v>
      </c>
      <c r="H206" s="285">
        <v>62</v>
      </c>
      <c r="I206" s="285">
        <v>4</v>
      </c>
      <c r="J206" s="285">
        <v>10</v>
      </c>
      <c r="K206" s="285">
        <v>9</v>
      </c>
      <c r="L206" s="285">
        <v>8</v>
      </c>
      <c r="M206" s="285">
        <v>5</v>
      </c>
      <c r="N206" s="305"/>
      <c r="O206" s="285">
        <v>36</v>
      </c>
      <c r="P206" s="305"/>
      <c r="Q206" s="305"/>
      <c r="R206" s="305"/>
      <c r="S206" s="305"/>
      <c r="T206" s="305"/>
      <c r="U206" s="305"/>
      <c r="V206" s="305"/>
      <c r="W206" s="305"/>
      <c r="X206" s="285">
        <v>98</v>
      </c>
    </row>
    <row r="207" spans="1:24" ht="23.25">
      <c r="A207" s="289"/>
      <c r="B207" s="290"/>
      <c r="C207" s="291"/>
      <c r="D207" s="302" t="s">
        <v>3</v>
      </c>
      <c r="E207" s="312">
        <v>58</v>
      </c>
      <c r="F207" s="312">
        <v>50</v>
      </c>
      <c r="G207" s="312">
        <v>28</v>
      </c>
      <c r="H207" s="312">
        <v>136</v>
      </c>
      <c r="I207" s="312">
        <v>22</v>
      </c>
      <c r="J207" s="312">
        <v>23</v>
      </c>
      <c r="K207" s="312">
        <v>14</v>
      </c>
      <c r="L207" s="312">
        <v>12</v>
      </c>
      <c r="M207" s="312">
        <v>10</v>
      </c>
      <c r="N207" s="310"/>
      <c r="O207" s="312">
        <v>81</v>
      </c>
      <c r="P207" s="310"/>
      <c r="Q207" s="310"/>
      <c r="R207" s="310"/>
      <c r="S207" s="310"/>
      <c r="T207" s="310"/>
      <c r="U207" s="310"/>
      <c r="V207" s="310"/>
      <c r="W207" s="310"/>
      <c r="X207" s="312">
        <v>217</v>
      </c>
    </row>
    <row r="208" spans="1:24" ht="23.25">
      <c r="A208" s="289">
        <v>42</v>
      </c>
      <c r="B208" s="290" t="s">
        <v>80</v>
      </c>
      <c r="C208" s="291" t="s">
        <v>8</v>
      </c>
      <c r="D208" s="297" t="s">
        <v>17</v>
      </c>
      <c r="E208" s="305"/>
      <c r="F208" s="305"/>
      <c r="G208" s="305"/>
      <c r="H208" s="305"/>
      <c r="I208" s="297">
        <v>1</v>
      </c>
      <c r="J208" s="297">
        <v>1</v>
      </c>
      <c r="K208" s="297">
        <v>1</v>
      </c>
      <c r="L208" s="305"/>
      <c r="M208" s="305"/>
      <c r="N208" s="305"/>
      <c r="O208" s="285">
        <v>3</v>
      </c>
      <c r="P208" s="305"/>
      <c r="Q208" s="305"/>
      <c r="R208" s="305"/>
      <c r="S208" s="305"/>
      <c r="T208" s="305"/>
      <c r="U208" s="305"/>
      <c r="V208" s="305"/>
      <c r="W208" s="305"/>
      <c r="X208" s="285">
        <v>3</v>
      </c>
    </row>
    <row r="209" spans="1:24" ht="23.25">
      <c r="A209" s="289"/>
      <c r="B209" s="290"/>
      <c r="C209" s="291"/>
      <c r="D209" s="297" t="s">
        <v>1</v>
      </c>
      <c r="E209" s="305"/>
      <c r="F209" s="305"/>
      <c r="G209" s="305"/>
      <c r="H209" s="305"/>
      <c r="I209" s="285">
        <v>17</v>
      </c>
      <c r="J209" s="285">
        <v>10</v>
      </c>
      <c r="K209" s="285">
        <v>14</v>
      </c>
      <c r="L209" s="305"/>
      <c r="M209" s="305"/>
      <c r="N209" s="305"/>
      <c r="O209" s="285">
        <v>41</v>
      </c>
      <c r="P209" s="305"/>
      <c r="Q209" s="305"/>
      <c r="R209" s="305"/>
      <c r="S209" s="305"/>
      <c r="T209" s="305"/>
      <c r="U209" s="305"/>
      <c r="V209" s="305"/>
      <c r="W209" s="305"/>
      <c r="X209" s="285">
        <v>41</v>
      </c>
    </row>
    <row r="210" spans="1:24" ht="23.25">
      <c r="A210" s="289"/>
      <c r="B210" s="290"/>
      <c r="C210" s="291"/>
      <c r="D210" s="297" t="s">
        <v>2</v>
      </c>
      <c r="E210" s="305"/>
      <c r="F210" s="305"/>
      <c r="G210" s="305"/>
      <c r="H210" s="305"/>
      <c r="I210" s="285">
        <v>14</v>
      </c>
      <c r="J210" s="285">
        <v>7</v>
      </c>
      <c r="K210" s="285">
        <v>10</v>
      </c>
      <c r="L210" s="305"/>
      <c r="M210" s="305"/>
      <c r="N210" s="305"/>
      <c r="O210" s="285">
        <v>31</v>
      </c>
      <c r="P210" s="305"/>
      <c r="Q210" s="305"/>
      <c r="R210" s="305"/>
      <c r="S210" s="305"/>
      <c r="T210" s="305"/>
      <c r="U210" s="305"/>
      <c r="V210" s="305"/>
      <c r="W210" s="305"/>
      <c r="X210" s="285">
        <v>31</v>
      </c>
    </row>
    <row r="211" spans="1:24" ht="23.25">
      <c r="A211" s="289"/>
      <c r="B211" s="290"/>
      <c r="C211" s="291"/>
      <c r="D211" s="302" t="s">
        <v>3</v>
      </c>
      <c r="E211" s="310"/>
      <c r="F211" s="310"/>
      <c r="G211" s="310"/>
      <c r="H211" s="310"/>
      <c r="I211" s="312">
        <v>31</v>
      </c>
      <c r="J211" s="312">
        <v>17</v>
      </c>
      <c r="K211" s="312">
        <v>24</v>
      </c>
      <c r="L211" s="310"/>
      <c r="M211" s="310"/>
      <c r="N211" s="310"/>
      <c r="O211" s="312">
        <v>72</v>
      </c>
      <c r="P211" s="310"/>
      <c r="Q211" s="310"/>
      <c r="R211" s="310"/>
      <c r="S211" s="310"/>
      <c r="T211" s="310"/>
      <c r="U211" s="310"/>
      <c r="V211" s="310"/>
      <c r="W211" s="310"/>
      <c r="X211" s="312">
        <v>72</v>
      </c>
    </row>
    <row r="212" spans="1:24" ht="23.25">
      <c r="A212" s="289">
        <v>43</v>
      </c>
      <c r="B212" s="290" t="s">
        <v>81</v>
      </c>
      <c r="C212" s="291" t="s">
        <v>9</v>
      </c>
      <c r="D212" s="297" t="s">
        <v>17</v>
      </c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285">
        <v>4</v>
      </c>
      <c r="Q212" s="285">
        <v>5</v>
      </c>
      <c r="R212" s="285">
        <v>5</v>
      </c>
      <c r="S212" s="285">
        <v>14</v>
      </c>
      <c r="T212" s="285">
        <v>4</v>
      </c>
      <c r="U212" s="285">
        <v>3</v>
      </c>
      <c r="V212" s="285">
        <v>4</v>
      </c>
      <c r="W212" s="285">
        <v>11</v>
      </c>
      <c r="X212" s="285">
        <v>25</v>
      </c>
    </row>
    <row r="213" spans="1:24" ht="23.25">
      <c r="A213" s="289"/>
      <c r="B213" s="290"/>
      <c r="C213" s="291"/>
      <c r="D213" s="297" t="s">
        <v>1</v>
      </c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285">
        <v>72</v>
      </c>
      <c r="Q213" s="285">
        <v>88</v>
      </c>
      <c r="R213" s="285">
        <v>93</v>
      </c>
      <c r="S213" s="285">
        <v>253</v>
      </c>
      <c r="T213" s="285">
        <v>60</v>
      </c>
      <c r="U213" s="285">
        <v>51</v>
      </c>
      <c r="V213" s="285">
        <v>47</v>
      </c>
      <c r="W213" s="285">
        <v>158</v>
      </c>
      <c r="X213" s="285">
        <v>411</v>
      </c>
    </row>
    <row r="214" spans="1:24" ht="23.25">
      <c r="A214" s="289"/>
      <c r="B214" s="290"/>
      <c r="C214" s="291"/>
      <c r="D214" s="297" t="s">
        <v>2</v>
      </c>
      <c r="E214" s="305"/>
      <c r="F214" s="305"/>
      <c r="G214" s="305"/>
      <c r="H214" s="305"/>
      <c r="I214" s="305"/>
      <c r="J214" s="305"/>
      <c r="K214" s="305"/>
      <c r="L214" s="305"/>
      <c r="M214" s="305"/>
      <c r="N214" s="305"/>
      <c r="O214" s="305"/>
      <c r="P214" s="285">
        <v>109</v>
      </c>
      <c r="Q214" s="285">
        <v>113</v>
      </c>
      <c r="R214" s="285">
        <v>117</v>
      </c>
      <c r="S214" s="285">
        <v>339</v>
      </c>
      <c r="T214" s="285">
        <v>108</v>
      </c>
      <c r="U214" s="285">
        <v>85</v>
      </c>
      <c r="V214" s="285">
        <v>91</v>
      </c>
      <c r="W214" s="285">
        <v>284</v>
      </c>
      <c r="X214" s="285">
        <v>623</v>
      </c>
    </row>
    <row r="215" spans="1:24" ht="23.25">
      <c r="A215" s="289"/>
      <c r="B215" s="290"/>
      <c r="C215" s="291"/>
      <c r="D215" s="302" t="s">
        <v>3</v>
      </c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2">
        <v>181</v>
      </c>
      <c r="Q215" s="312">
        <v>201</v>
      </c>
      <c r="R215" s="312">
        <v>210</v>
      </c>
      <c r="S215" s="312">
        <v>592</v>
      </c>
      <c r="T215" s="312">
        <v>168</v>
      </c>
      <c r="U215" s="312">
        <v>136</v>
      </c>
      <c r="V215" s="312">
        <v>138</v>
      </c>
      <c r="W215" s="312">
        <v>442</v>
      </c>
      <c r="X215" s="312">
        <v>1034</v>
      </c>
    </row>
    <row r="216" spans="1:24" ht="23.25">
      <c r="A216" s="289">
        <v>44</v>
      </c>
      <c r="B216" s="290" t="s">
        <v>82</v>
      </c>
      <c r="C216" s="291" t="s">
        <v>9</v>
      </c>
      <c r="D216" s="297" t="s">
        <v>17</v>
      </c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285">
        <v>3</v>
      </c>
      <c r="Q216" s="285">
        <v>3</v>
      </c>
      <c r="R216" s="285">
        <v>2</v>
      </c>
      <c r="S216" s="285">
        <v>8</v>
      </c>
      <c r="T216" s="305"/>
      <c r="U216" s="305"/>
      <c r="V216" s="305"/>
      <c r="W216" s="305"/>
      <c r="X216" s="285">
        <v>8</v>
      </c>
    </row>
    <row r="217" spans="1:24" ht="23.25">
      <c r="A217" s="289"/>
      <c r="B217" s="290"/>
      <c r="C217" s="291"/>
      <c r="D217" s="297" t="s">
        <v>1</v>
      </c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285">
        <v>36</v>
      </c>
      <c r="Q217" s="285">
        <v>27</v>
      </c>
      <c r="R217" s="285">
        <v>24</v>
      </c>
      <c r="S217" s="285">
        <v>87</v>
      </c>
      <c r="T217" s="305"/>
      <c r="U217" s="305"/>
      <c r="V217" s="305"/>
      <c r="W217" s="305"/>
      <c r="X217" s="285">
        <v>87</v>
      </c>
    </row>
    <row r="218" spans="1:24" ht="23.25">
      <c r="A218" s="289"/>
      <c r="B218" s="290"/>
      <c r="C218" s="291"/>
      <c r="D218" s="297" t="s">
        <v>2</v>
      </c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285">
        <v>61</v>
      </c>
      <c r="Q218" s="285">
        <v>49</v>
      </c>
      <c r="R218" s="285">
        <v>37</v>
      </c>
      <c r="S218" s="285">
        <v>147</v>
      </c>
      <c r="T218" s="305"/>
      <c r="U218" s="305"/>
      <c r="V218" s="305"/>
      <c r="W218" s="305"/>
      <c r="X218" s="285">
        <v>147</v>
      </c>
    </row>
    <row r="219" spans="1:24" ht="23.25">
      <c r="A219" s="289"/>
      <c r="B219" s="290"/>
      <c r="C219" s="291"/>
      <c r="D219" s="302" t="s">
        <v>3</v>
      </c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2">
        <v>97</v>
      </c>
      <c r="Q219" s="312">
        <v>76</v>
      </c>
      <c r="R219" s="312">
        <v>61</v>
      </c>
      <c r="S219" s="312">
        <v>234</v>
      </c>
      <c r="T219" s="310"/>
      <c r="U219" s="310"/>
      <c r="V219" s="310"/>
      <c r="W219" s="310"/>
      <c r="X219" s="312">
        <v>234</v>
      </c>
    </row>
    <row r="220" spans="1:24" ht="23.25">
      <c r="A220" s="300"/>
      <c r="B220" s="304"/>
      <c r="C220" s="301"/>
      <c r="D220" s="28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</row>
    <row r="221" spans="1:24" ht="23.25">
      <c r="A221" s="300"/>
      <c r="B221" s="304"/>
      <c r="C221" s="301"/>
      <c r="D221" s="28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</row>
    <row r="222" spans="1:24" ht="23.25">
      <c r="A222" s="341" t="s">
        <v>15</v>
      </c>
      <c r="B222" s="342" t="s">
        <v>16</v>
      </c>
      <c r="C222" s="311" t="s">
        <v>0</v>
      </c>
      <c r="D222" s="341"/>
      <c r="E222" s="341" t="s">
        <v>18</v>
      </c>
      <c r="F222" s="341" t="s">
        <v>19</v>
      </c>
      <c r="G222" s="287" t="s">
        <v>20</v>
      </c>
      <c r="H222" s="293" t="s">
        <v>3</v>
      </c>
      <c r="I222" s="288" t="s">
        <v>21</v>
      </c>
      <c r="J222" s="341" t="s">
        <v>22</v>
      </c>
      <c r="K222" s="341" t="s">
        <v>23</v>
      </c>
      <c r="L222" s="341" t="s">
        <v>24</v>
      </c>
      <c r="M222" s="341" t="s">
        <v>25</v>
      </c>
      <c r="N222" s="287" t="s">
        <v>26</v>
      </c>
      <c r="O222" s="293" t="s">
        <v>3</v>
      </c>
      <c r="P222" s="288" t="s">
        <v>27</v>
      </c>
      <c r="Q222" s="341" t="s">
        <v>28</v>
      </c>
      <c r="R222" s="287" t="s">
        <v>29</v>
      </c>
      <c r="S222" s="293" t="s">
        <v>30</v>
      </c>
      <c r="T222" s="288" t="s">
        <v>31</v>
      </c>
      <c r="U222" s="341" t="s">
        <v>32</v>
      </c>
      <c r="V222" s="287" t="s">
        <v>33</v>
      </c>
      <c r="W222" s="294" t="s">
        <v>3</v>
      </c>
      <c r="X222" s="293" t="s">
        <v>3</v>
      </c>
    </row>
    <row r="223" spans="1:24" ht="23.25">
      <c r="A223" s="341"/>
      <c r="B223" s="343"/>
      <c r="C223" s="311"/>
      <c r="D223" s="341"/>
      <c r="E223" s="341"/>
      <c r="F223" s="341"/>
      <c r="G223" s="287"/>
      <c r="H223" s="295" t="s">
        <v>34</v>
      </c>
      <c r="I223" s="288"/>
      <c r="J223" s="341"/>
      <c r="K223" s="341"/>
      <c r="L223" s="341"/>
      <c r="M223" s="341"/>
      <c r="N223" s="287"/>
      <c r="O223" s="295" t="s">
        <v>35</v>
      </c>
      <c r="P223" s="288"/>
      <c r="Q223" s="341"/>
      <c r="R223" s="287"/>
      <c r="S223" s="295" t="s">
        <v>36</v>
      </c>
      <c r="T223" s="288"/>
      <c r="U223" s="341"/>
      <c r="V223" s="287"/>
      <c r="W223" s="296" t="s">
        <v>37</v>
      </c>
      <c r="X223" s="295" t="s">
        <v>38</v>
      </c>
    </row>
    <row r="224" spans="1:24" ht="23.25">
      <c r="A224" s="289">
        <v>45</v>
      </c>
      <c r="B224" s="290" t="s">
        <v>83</v>
      </c>
      <c r="C224" s="291" t="s">
        <v>9</v>
      </c>
      <c r="D224" s="297" t="s">
        <v>17</v>
      </c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285">
        <v>4</v>
      </c>
      <c r="Q224" s="285">
        <v>3</v>
      </c>
      <c r="R224" s="285">
        <v>3</v>
      </c>
      <c r="S224" s="285">
        <v>10</v>
      </c>
      <c r="T224" s="305"/>
      <c r="U224" s="305"/>
      <c r="V224" s="305"/>
      <c r="W224" s="305"/>
      <c r="X224" s="285">
        <v>10</v>
      </c>
    </row>
    <row r="225" spans="1:24" ht="23.25">
      <c r="A225" s="289"/>
      <c r="B225" s="290"/>
      <c r="C225" s="291"/>
      <c r="D225" s="297" t="s">
        <v>1</v>
      </c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285">
        <v>61</v>
      </c>
      <c r="Q225" s="285">
        <v>50</v>
      </c>
      <c r="R225" s="285">
        <v>40</v>
      </c>
      <c r="S225" s="285">
        <v>151</v>
      </c>
      <c r="T225" s="305"/>
      <c r="U225" s="305"/>
      <c r="V225" s="305"/>
      <c r="W225" s="305"/>
      <c r="X225" s="285">
        <v>151</v>
      </c>
    </row>
    <row r="226" spans="1:24" ht="23.25">
      <c r="A226" s="289"/>
      <c r="B226" s="290"/>
      <c r="C226" s="291"/>
      <c r="D226" s="297" t="s">
        <v>2</v>
      </c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285">
        <v>56</v>
      </c>
      <c r="Q226" s="285">
        <v>47</v>
      </c>
      <c r="R226" s="285">
        <v>50</v>
      </c>
      <c r="S226" s="285">
        <v>153</v>
      </c>
      <c r="T226" s="305"/>
      <c r="U226" s="305"/>
      <c r="V226" s="305"/>
      <c r="W226" s="305"/>
      <c r="X226" s="285">
        <v>153</v>
      </c>
    </row>
    <row r="227" spans="1:24" ht="23.25">
      <c r="A227" s="289"/>
      <c r="B227" s="290"/>
      <c r="C227" s="291"/>
      <c r="D227" s="302" t="s">
        <v>3</v>
      </c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  <c r="O227" s="310"/>
      <c r="P227" s="312">
        <v>117</v>
      </c>
      <c r="Q227" s="312">
        <v>97</v>
      </c>
      <c r="R227" s="312">
        <v>90</v>
      </c>
      <c r="S227" s="312">
        <v>304</v>
      </c>
      <c r="T227" s="310"/>
      <c r="U227" s="310"/>
      <c r="V227" s="310"/>
      <c r="W227" s="310"/>
      <c r="X227" s="312">
        <v>304</v>
      </c>
    </row>
    <row r="228" spans="1:24" ht="23.25">
      <c r="A228" s="289">
        <v>46</v>
      </c>
      <c r="B228" s="290" t="s">
        <v>84</v>
      </c>
      <c r="C228" s="291" t="s">
        <v>9</v>
      </c>
      <c r="D228" s="297" t="s">
        <v>17</v>
      </c>
      <c r="E228" s="285">
        <v>3</v>
      </c>
      <c r="F228" s="285">
        <v>2</v>
      </c>
      <c r="G228" s="285">
        <v>2</v>
      </c>
      <c r="H228" s="285">
        <v>7</v>
      </c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285">
        <v>7</v>
      </c>
    </row>
    <row r="229" spans="1:24" ht="23.25">
      <c r="A229" s="289"/>
      <c r="B229" s="290"/>
      <c r="C229" s="291"/>
      <c r="D229" s="297" t="s">
        <v>1</v>
      </c>
      <c r="E229" s="285">
        <v>43</v>
      </c>
      <c r="F229" s="285">
        <v>34</v>
      </c>
      <c r="G229" s="285">
        <v>38</v>
      </c>
      <c r="H229" s="285">
        <v>115</v>
      </c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285">
        <v>115</v>
      </c>
    </row>
    <row r="230" spans="1:24" ht="23.25">
      <c r="A230" s="289"/>
      <c r="B230" s="290"/>
      <c r="C230" s="291"/>
      <c r="D230" s="297" t="s">
        <v>2</v>
      </c>
      <c r="E230" s="285">
        <v>51</v>
      </c>
      <c r="F230" s="285">
        <v>34</v>
      </c>
      <c r="G230" s="285">
        <v>26</v>
      </c>
      <c r="H230" s="285">
        <v>111</v>
      </c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285">
        <v>111</v>
      </c>
    </row>
    <row r="231" spans="1:24" ht="23.25">
      <c r="A231" s="289"/>
      <c r="B231" s="290"/>
      <c r="C231" s="291"/>
      <c r="D231" s="302" t="s">
        <v>3</v>
      </c>
      <c r="E231" s="312">
        <v>94</v>
      </c>
      <c r="F231" s="312">
        <v>68</v>
      </c>
      <c r="G231" s="312">
        <v>64</v>
      </c>
      <c r="H231" s="312">
        <v>226</v>
      </c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2">
        <v>226</v>
      </c>
    </row>
    <row r="232" spans="1:24" ht="23.25">
      <c r="A232" s="289">
        <v>47</v>
      </c>
      <c r="B232" s="290" t="s">
        <v>85</v>
      </c>
      <c r="C232" s="291" t="s">
        <v>86</v>
      </c>
      <c r="D232" s="297" t="s">
        <v>17</v>
      </c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7">
        <v>3</v>
      </c>
      <c r="Q232" s="297">
        <v>3</v>
      </c>
      <c r="R232" s="297">
        <v>2</v>
      </c>
      <c r="S232" s="297">
        <v>8</v>
      </c>
      <c r="T232" s="297">
        <v>2</v>
      </c>
      <c r="U232" s="297">
        <v>2</v>
      </c>
      <c r="V232" s="297">
        <v>1</v>
      </c>
      <c r="W232" s="297">
        <v>5</v>
      </c>
      <c r="X232" s="297">
        <v>13</v>
      </c>
    </row>
    <row r="233" spans="1:24" ht="23.25">
      <c r="A233" s="289"/>
      <c r="B233" s="290"/>
      <c r="C233" s="291"/>
      <c r="D233" s="297" t="s">
        <v>1</v>
      </c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7">
        <v>63</v>
      </c>
      <c r="Q233" s="297">
        <v>44</v>
      </c>
      <c r="R233" s="297">
        <v>22</v>
      </c>
      <c r="S233" s="297">
        <v>129</v>
      </c>
      <c r="T233" s="297">
        <v>24</v>
      </c>
      <c r="U233" s="297">
        <v>15</v>
      </c>
      <c r="V233" s="297">
        <v>1</v>
      </c>
      <c r="W233" s="297">
        <v>40</v>
      </c>
      <c r="X233" s="297">
        <v>169</v>
      </c>
    </row>
    <row r="234" spans="1:24" ht="23.25">
      <c r="A234" s="289"/>
      <c r="B234" s="290"/>
      <c r="C234" s="291"/>
      <c r="D234" s="297" t="s">
        <v>2</v>
      </c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7">
        <v>54</v>
      </c>
      <c r="Q234" s="297">
        <v>58</v>
      </c>
      <c r="R234" s="297">
        <v>47</v>
      </c>
      <c r="S234" s="297">
        <v>159</v>
      </c>
      <c r="T234" s="297">
        <v>51</v>
      </c>
      <c r="U234" s="297">
        <v>40</v>
      </c>
      <c r="V234" s="297">
        <v>31</v>
      </c>
      <c r="W234" s="297">
        <v>122</v>
      </c>
      <c r="X234" s="297">
        <v>281</v>
      </c>
    </row>
    <row r="235" spans="1:24" ht="23.25">
      <c r="A235" s="289"/>
      <c r="B235" s="290"/>
      <c r="C235" s="291"/>
      <c r="D235" s="302" t="s">
        <v>3</v>
      </c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2">
        <v>117</v>
      </c>
      <c r="Q235" s="302">
        <v>102</v>
      </c>
      <c r="R235" s="302">
        <v>69</v>
      </c>
      <c r="S235" s="302">
        <v>288</v>
      </c>
      <c r="T235" s="302">
        <v>75</v>
      </c>
      <c r="U235" s="302">
        <v>55</v>
      </c>
      <c r="V235" s="302">
        <v>32</v>
      </c>
      <c r="W235" s="302">
        <v>162</v>
      </c>
      <c r="X235" s="302">
        <v>450</v>
      </c>
    </row>
    <row r="236" spans="1:24" ht="23.25">
      <c r="A236" s="289">
        <v>48</v>
      </c>
      <c r="B236" s="290" t="s">
        <v>87</v>
      </c>
      <c r="C236" s="291" t="s">
        <v>86</v>
      </c>
      <c r="D236" s="297" t="s">
        <v>17</v>
      </c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7">
        <v>13</v>
      </c>
      <c r="Q236" s="297">
        <v>10</v>
      </c>
      <c r="R236" s="297">
        <v>11</v>
      </c>
      <c r="S236" s="297">
        <v>34</v>
      </c>
      <c r="T236" s="297">
        <v>10</v>
      </c>
      <c r="U236" s="297">
        <v>10</v>
      </c>
      <c r="V236" s="297">
        <v>10</v>
      </c>
      <c r="W236" s="297">
        <v>30</v>
      </c>
      <c r="X236" s="297">
        <v>64</v>
      </c>
    </row>
    <row r="237" spans="1:24" ht="23.25">
      <c r="A237" s="289"/>
      <c r="B237" s="290"/>
      <c r="C237" s="291"/>
      <c r="D237" s="297" t="s">
        <v>1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7">
        <v>178</v>
      </c>
      <c r="Q237" s="297">
        <v>142</v>
      </c>
      <c r="R237" s="297">
        <v>157</v>
      </c>
      <c r="S237" s="297">
        <v>477</v>
      </c>
      <c r="T237" s="297">
        <v>102</v>
      </c>
      <c r="U237" s="297">
        <v>103</v>
      </c>
      <c r="V237" s="297">
        <v>92</v>
      </c>
      <c r="W237" s="297">
        <v>297</v>
      </c>
      <c r="X237" s="297">
        <v>774</v>
      </c>
    </row>
    <row r="238" spans="1:24" ht="23.25">
      <c r="A238" s="289"/>
      <c r="B238" s="290"/>
      <c r="C238" s="291"/>
      <c r="D238" s="297" t="s">
        <v>2</v>
      </c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7">
        <v>308</v>
      </c>
      <c r="Q238" s="297">
        <v>263</v>
      </c>
      <c r="R238" s="297">
        <v>305</v>
      </c>
      <c r="S238" s="297">
        <v>876</v>
      </c>
      <c r="T238" s="297">
        <v>287</v>
      </c>
      <c r="U238" s="297">
        <v>277</v>
      </c>
      <c r="V238" s="297">
        <v>282</v>
      </c>
      <c r="W238" s="297">
        <v>846</v>
      </c>
      <c r="X238" s="297">
        <v>1722</v>
      </c>
    </row>
    <row r="239" spans="1:24" ht="23.25">
      <c r="A239" s="289"/>
      <c r="B239" s="290"/>
      <c r="C239" s="291"/>
      <c r="D239" s="302" t="s">
        <v>3</v>
      </c>
      <c r="E239" s="307"/>
      <c r="F239" s="307"/>
      <c r="G239" s="307"/>
      <c r="H239" s="307"/>
      <c r="I239" s="307"/>
      <c r="J239" s="307"/>
      <c r="K239" s="307"/>
      <c r="L239" s="307"/>
      <c r="M239" s="307"/>
      <c r="N239" s="307"/>
      <c r="O239" s="307"/>
      <c r="P239" s="302">
        <v>486</v>
      </c>
      <c r="Q239" s="302">
        <v>405</v>
      </c>
      <c r="R239" s="302">
        <v>462</v>
      </c>
      <c r="S239" s="302">
        <v>1353</v>
      </c>
      <c r="T239" s="302">
        <v>389</v>
      </c>
      <c r="U239" s="302">
        <v>380</v>
      </c>
      <c r="V239" s="302">
        <v>374</v>
      </c>
      <c r="W239" s="302">
        <v>1143</v>
      </c>
      <c r="X239" s="302">
        <v>2496</v>
      </c>
    </row>
    <row r="240" spans="1:24" ht="23.25">
      <c r="A240" s="300"/>
      <c r="B240" s="304"/>
      <c r="C240" s="301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</row>
    <row r="241" spans="1:24" ht="23.25">
      <c r="A241" s="300"/>
      <c r="B241" s="304"/>
      <c r="C241" s="301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</row>
    <row r="242" spans="1:24" ht="23.25">
      <c r="A242" s="341" t="s">
        <v>15</v>
      </c>
      <c r="B242" s="342" t="s">
        <v>16</v>
      </c>
      <c r="C242" s="311" t="s">
        <v>0</v>
      </c>
      <c r="D242" s="341"/>
      <c r="E242" s="341" t="s">
        <v>18</v>
      </c>
      <c r="F242" s="341" t="s">
        <v>19</v>
      </c>
      <c r="G242" s="287" t="s">
        <v>20</v>
      </c>
      <c r="H242" s="293" t="s">
        <v>3</v>
      </c>
      <c r="I242" s="288" t="s">
        <v>21</v>
      </c>
      <c r="J242" s="341" t="s">
        <v>22</v>
      </c>
      <c r="K242" s="341" t="s">
        <v>23</v>
      </c>
      <c r="L242" s="341" t="s">
        <v>24</v>
      </c>
      <c r="M242" s="341" t="s">
        <v>25</v>
      </c>
      <c r="N242" s="287" t="s">
        <v>26</v>
      </c>
      <c r="O242" s="293" t="s">
        <v>3</v>
      </c>
      <c r="P242" s="288" t="s">
        <v>27</v>
      </c>
      <c r="Q242" s="341" t="s">
        <v>28</v>
      </c>
      <c r="R242" s="287" t="s">
        <v>29</v>
      </c>
      <c r="S242" s="293" t="s">
        <v>30</v>
      </c>
      <c r="T242" s="288" t="s">
        <v>31</v>
      </c>
      <c r="U242" s="341" t="s">
        <v>32</v>
      </c>
      <c r="V242" s="287" t="s">
        <v>33</v>
      </c>
      <c r="W242" s="294" t="s">
        <v>3</v>
      </c>
      <c r="X242" s="293" t="s">
        <v>3</v>
      </c>
    </row>
    <row r="243" spans="1:24" ht="23.25">
      <c r="A243" s="341"/>
      <c r="B243" s="343"/>
      <c r="C243" s="311"/>
      <c r="D243" s="341"/>
      <c r="E243" s="341"/>
      <c r="F243" s="341"/>
      <c r="G243" s="287"/>
      <c r="H243" s="295" t="s">
        <v>34</v>
      </c>
      <c r="I243" s="288"/>
      <c r="J243" s="341"/>
      <c r="K243" s="341"/>
      <c r="L243" s="341"/>
      <c r="M243" s="341"/>
      <c r="N243" s="287"/>
      <c r="O243" s="295" t="s">
        <v>35</v>
      </c>
      <c r="P243" s="288"/>
      <c r="Q243" s="341"/>
      <c r="R243" s="287"/>
      <c r="S243" s="295" t="s">
        <v>36</v>
      </c>
      <c r="T243" s="288"/>
      <c r="U243" s="341"/>
      <c r="V243" s="287"/>
      <c r="W243" s="296" t="s">
        <v>37</v>
      </c>
      <c r="X243" s="295" t="s">
        <v>38</v>
      </c>
    </row>
    <row r="244" spans="1:24" ht="23.25">
      <c r="A244" s="289">
        <v>49</v>
      </c>
      <c r="B244" s="290" t="s">
        <v>88</v>
      </c>
      <c r="C244" s="291" t="s">
        <v>86</v>
      </c>
      <c r="D244" s="297" t="s">
        <v>17</v>
      </c>
      <c r="E244" s="297">
        <v>3</v>
      </c>
      <c r="F244" s="297">
        <v>3</v>
      </c>
      <c r="G244" s="297">
        <v>3</v>
      </c>
      <c r="H244" s="297">
        <v>9</v>
      </c>
      <c r="I244" s="297">
        <v>2</v>
      </c>
      <c r="J244" s="297">
        <v>1</v>
      </c>
      <c r="K244" s="297">
        <v>2</v>
      </c>
      <c r="L244" s="297">
        <v>1</v>
      </c>
      <c r="M244" s="297">
        <v>2</v>
      </c>
      <c r="N244" s="297">
        <v>2</v>
      </c>
      <c r="O244" s="297">
        <v>10</v>
      </c>
      <c r="P244" s="297">
        <v>1</v>
      </c>
      <c r="Q244" s="297">
        <v>1</v>
      </c>
      <c r="R244" s="297">
        <v>1</v>
      </c>
      <c r="S244" s="297">
        <v>3</v>
      </c>
      <c r="T244" s="299"/>
      <c r="U244" s="299"/>
      <c r="V244" s="299"/>
      <c r="W244" s="299"/>
      <c r="X244" s="297">
        <v>22</v>
      </c>
    </row>
    <row r="245" spans="1:24" ht="23.25">
      <c r="A245" s="289"/>
      <c r="B245" s="290"/>
      <c r="C245" s="291"/>
      <c r="D245" s="297" t="s">
        <v>1</v>
      </c>
      <c r="E245" s="297">
        <v>50</v>
      </c>
      <c r="F245" s="297">
        <v>47</v>
      </c>
      <c r="G245" s="297">
        <v>42</v>
      </c>
      <c r="H245" s="297">
        <v>139</v>
      </c>
      <c r="I245" s="297">
        <v>21</v>
      </c>
      <c r="J245" s="297">
        <v>11</v>
      </c>
      <c r="K245" s="297">
        <v>21</v>
      </c>
      <c r="L245" s="297">
        <v>16</v>
      </c>
      <c r="M245" s="297">
        <v>19</v>
      </c>
      <c r="N245" s="297">
        <v>17</v>
      </c>
      <c r="O245" s="297">
        <v>105</v>
      </c>
      <c r="P245" s="297">
        <v>8</v>
      </c>
      <c r="Q245" s="297">
        <v>11</v>
      </c>
      <c r="R245" s="297">
        <v>7</v>
      </c>
      <c r="S245" s="297">
        <v>26</v>
      </c>
      <c r="T245" s="299"/>
      <c r="U245" s="299"/>
      <c r="V245" s="299"/>
      <c r="W245" s="299"/>
      <c r="X245" s="297">
        <v>270</v>
      </c>
    </row>
    <row r="246" spans="1:24" ht="23.25">
      <c r="A246" s="289"/>
      <c r="B246" s="290"/>
      <c r="C246" s="291"/>
      <c r="D246" s="297" t="s">
        <v>2</v>
      </c>
      <c r="E246" s="297">
        <v>48</v>
      </c>
      <c r="F246" s="297">
        <v>34</v>
      </c>
      <c r="G246" s="297">
        <v>26</v>
      </c>
      <c r="H246" s="297">
        <v>108</v>
      </c>
      <c r="I246" s="297">
        <v>24</v>
      </c>
      <c r="J246" s="297">
        <v>20</v>
      </c>
      <c r="K246" s="297">
        <v>25</v>
      </c>
      <c r="L246" s="297">
        <v>19</v>
      </c>
      <c r="M246" s="297">
        <v>25</v>
      </c>
      <c r="N246" s="297">
        <v>22</v>
      </c>
      <c r="O246" s="297">
        <v>135</v>
      </c>
      <c r="P246" s="297">
        <v>25</v>
      </c>
      <c r="Q246" s="297">
        <v>13</v>
      </c>
      <c r="R246" s="297">
        <v>14</v>
      </c>
      <c r="S246" s="297">
        <v>52</v>
      </c>
      <c r="T246" s="299"/>
      <c r="U246" s="299"/>
      <c r="V246" s="299"/>
      <c r="W246" s="299"/>
      <c r="X246" s="297">
        <v>295</v>
      </c>
    </row>
    <row r="247" spans="1:24" ht="23.25">
      <c r="A247" s="289"/>
      <c r="B247" s="290"/>
      <c r="C247" s="291"/>
      <c r="D247" s="302" t="s">
        <v>3</v>
      </c>
      <c r="E247" s="302">
        <v>98</v>
      </c>
      <c r="F247" s="302">
        <v>81</v>
      </c>
      <c r="G247" s="302">
        <v>68</v>
      </c>
      <c r="H247" s="302">
        <v>247</v>
      </c>
      <c r="I247" s="302">
        <v>45</v>
      </c>
      <c r="J247" s="302">
        <v>31</v>
      </c>
      <c r="K247" s="302">
        <v>46</v>
      </c>
      <c r="L247" s="302">
        <v>35</v>
      </c>
      <c r="M247" s="302">
        <v>44</v>
      </c>
      <c r="N247" s="302">
        <v>39</v>
      </c>
      <c r="O247" s="302">
        <v>240</v>
      </c>
      <c r="P247" s="302">
        <v>33</v>
      </c>
      <c r="Q247" s="302">
        <v>24</v>
      </c>
      <c r="R247" s="302">
        <v>21</v>
      </c>
      <c r="S247" s="302">
        <v>78</v>
      </c>
      <c r="T247" s="307"/>
      <c r="U247" s="307"/>
      <c r="V247" s="307"/>
      <c r="W247" s="307"/>
      <c r="X247" s="302">
        <v>565</v>
      </c>
    </row>
    <row r="248" spans="1:24" ht="23.25">
      <c r="A248" s="289">
        <v>50</v>
      </c>
      <c r="B248" s="290" t="s">
        <v>89</v>
      </c>
      <c r="C248" s="291" t="s">
        <v>86</v>
      </c>
      <c r="D248" s="297" t="s">
        <v>17</v>
      </c>
      <c r="E248" s="297">
        <v>1</v>
      </c>
      <c r="F248" s="297">
        <v>1</v>
      </c>
      <c r="G248" s="297">
        <v>1</v>
      </c>
      <c r="H248" s="297">
        <v>3</v>
      </c>
      <c r="I248" s="297">
        <v>1</v>
      </c>
      <c r="J248" s="297">
        <v>2</v>
      </c>
      <c r="K248" s="297">
        <v>1</v>
      </c>
      <c r="L248" s="297">
        <v>1</v>
      </c>
      <c r="M248" s="297">
        <v>1</v>
      </c>
      <c r="N248" s="297">
        <v>1</v>
      </c>
      <c r="O248" s="297">
        <v>7</v>
      </c>
      <c r="P248" s="297">
        <v>1</v>
      </c>
      <c r="Q248" s="297">
        <v>1</v>
      </c>
      <c r="R248" s="297">
        <v>1</v>
      </c>
      <c r="S248" s="297">
        <v>3</v>
      </c>
      <c r="T248" s="299"/>
      <c r="U248" s="299"/>
      <c r="V248" s="299"/>
      <c r="W248" s="299"/>
      <c r="X248" s="297">
        <v>13</v>
      </c>
    </row>
    <row r="249" spans="1:24" ht="23.25">
      <c r="A249" s="289"/>
      <c r="B249" s="290"/>
      <c r="C249" s="291"/>
      <c r="D249" s="297" t="s">
        <v>1</v>
      </c>
      <c r="E249" s="297">
        <v>16</v>
      </c>
      <c r="F249" s="297">
        <v>18</v>
      </c>
      <c r="G249" s="297">
        <v>25</v>
      </c>
      <c r="H249" s="297">
        <v>59</v>
      </c>
      <c r="I249" s="297">
        <v>22</v>
      </c>
      <c r="J249" s="297">
        <v>22</v>
      </c>
      <c r="K249" s="297">
        <v>18</v>
      </c>
      <c r="L249" s="297">
        <v>11</v>
      </c>
      <c r="M249" s="297">
        <v>18</v>
      </c>
      <c r="N249" s="297">
        <v>10</v>
      </c>
      <c r="O249" s="297">
        <v>101</v>
      </c>
      <c r="P249" s="297">
        <v>11</v>
      </c>
      <c r="Q249" s="297">
        <v>22</v>
      </c>
      <c r="R249" s="297">
        <v>10</v>
      </c>
      <c r="S249" s="297">
        <v>43</v>
      </c>
      <c r="T249" s="299"/>
      <c r="U249" s="299"/>
      <c r="V249" s="299"/>
      <c r="W249" s="299"/>
      <c r="X249" s="297">
        <v>203</v>
      </c>
    </row>
    <row r="250" spans="1:24" ht="23.25">
      <c r="A250" s="289"/>
      <c r="B250" s="290"/>
      <c r="C250" s="291"/>
      <c r="D250" s="297" t="s">
        <v>2</v>
      </c>
      <c r="E250" s="297">
        <v>13</v>
      </c>
      <c r="F250" s="297">
        <v>18</v>
      </c>
      <c r="G250" s="297">
        <v>15</v>
      </c>
      <c r="H250" s="297">
        <v>46</v>
      </c>
      <c r="I250" s="297">
        <v>13</v>
      </c>
      <c r="J250" s="297">
        <v>29</v>
      </c>
      <c r="K250" s="297">
        <v>9</v>
      </c>
      <c r="L250" s="297">
        <v>14</v>
      </c>
      <c r="M250" s="297">
        <v>12</v>
      </c>
      <c r="N250" s="297">
        <v>16</v>
      </c>
      <c r="O250" s="297">
        <v>93</v>
      </c>
      <c r="P250" s="297">
        <v>9</v>
      </c>
      <c r="Q250" s="297">
        <v>9</v>
      </c>
      <c r="R250" s="297">
        <v>8</v>
      </c>
      <c r="S250" s="297">
        <v>26</v>
      </c>
      <c r="T250" s="299"/>
      <c r="U250" s="299"/>
      <c r="V250" s="299"/>
      <c r="W250" s="299"/>
      <c r="X250" s="297">
        <v>165</v>
      </c>
    </row>
    <row r="251" spans="1:24" ht="23.25">
      <c r="A251" s="289"/>
      <c r="B251" s="290"/>
      <c r="C251" s="291"/>
      <c r="D251" s="302" t="s">
        <v>3</v>
      </c>
      <c r="E251" s="302">
        <v>29</v>
      </c>
      <c r="F251" s="302">
        <v>36</v>
      </c>
      <c r="G251" s="302">
        <v>40</v>
      </c>
      <c r="H251" s="302">
        <v>105</v>
      </c>
      <c r="I251" s="302">
        <v>35</v>
      </c>
      <c r="J251" s="302">
        <v>51</v>
      </c>
      <c r="K251" s="302">
        <v>27</v>
      </c>
      <c r="L251" s="302">
        <v>25</v>
      </c>
      <c r="M251" s="302">
        <v>30</v>
      </c>
      <c r="N251" s="302">
        <v>26</v>
      </c>
      <c r="O251" s="302">
        <v>194</v>
      </c>
      <c r="P251" s="302">
        <v>20</v>
      </c>
      <c r="Q251" s="302">
        <v>31</v>
      </c>
      <c r="R251" s="302">
        <v>18</v>
      </c>
      <c r="S251" s="302">
        <v>69</v>
      </c>
      <c r="T251" s="307"/>
      <c r="U251" s="307"/>
      <c r="V251" s="307"/>
      <c r="W251" s="307"/>
      <c r="X251" s="302">
        <v>368</v>
      </c>
    </row>
    <row r="252" spans="1:24" ht="23.25">
      <c r="A252" s="289">
        <v>51</v>
      </c>
      <c r="B252" s="290" t="s">
        <v>90</v>
      </c>
      <c r="C252" s="291" t="s">
        <v>86</v>
      </c>
      <c r="D252" s="297" t="s">
        <v>17</v>
      </c>
      <c r="E252" s="297">
        <v>2</v>
      </c>
      <c r="F252" s="297">
        <v>3</v>
      </c>
      <c r="G252" s="297">
        <v>3</v>
      </c>
      <c r="H252" s="297">
        <v>8</v>
      </c>
      <c r="I252" s="297">
        <v>3</v>
      </c>
      <c r="J252" s="297">
        <v>3</v>
      </c>
      <c r="K252" s="297">
        <v>2</v>
      </c>
      <c r="L252" s="297">
        <v>2</v>
      </c>
      <c r="M252" s="297">
        <v>2</v>
      </c>
      <c r="N252" s="297">
        <v>2</v>
      </c>
      <c r="O252" s="297">
        <v>14</v>
      </c>
      <c r="P252" s="299"/>
      <c r="Q252" s="299"/>
      <c r="R252" s="299"/>
      <c r="S252" s="299"/>
      <c r="T252" s="299"/>
      <c r="U252" s="299"/>
      <c r="V252" s="299"/>
      <c r="W252" s="299"/>
      <c r="X252" s="297">
        <v>22</v>
      </c>
    </row>
    <row r="253" spans="1:24" ht="23.25">
      <c r="A253" s="289"/>
      <c r="B253" s="290"/>
      <c r="C253" s="291"/>
      <c r="D253" s="297" t="s">
        <v>1</v>
      </c>
      <c r="E253" s="297">
        <v>36</v>
      </c>
      <c r="F253" s="297">
        <v>56</v>
      </c>
      <c r="G253" s="297">
        <v>46</v>
      </c>
      <c r="H253" s="297">
        <v>138</v>
      </c>
      <c r="I253" s="297">
        <v>61</v>
      </c>
      <c r="J253" s="297">
        <v>52</v>
      </c>
      <c r="K253" s="297">
        <v>45</v>
      </c>
      <c r="L253" s="297">
        <v>41</v>
      </c>
      <c r="M253" s="297">
        <v>37</v>
      </c>
      <c r="N253" s="297">
        <v>34</v>
      </c>
      <c r="O253" s="297">
        <v>270</v>
      </c>
      <c r="P253" s="299"/>
      <c r="Q253" s="299"/>
      <c r="R253" s="299"/>
      <c r="S253" s="299"/>
      <c r="T253" s="299"/>
      <c r="U253" s="299"/>
      <c r="V253" s="299"/>
      <c r="W253" s="299"/>
      <c r="X253" s="297">
        <v>408</v>
      </c>
    </row>
    <row r="254" spans="1:24" ht="23.25">
      <c r="A254" s="289"/>
      <c r="B254" s="290"/>
      <c r="C254" s="291"/>
      <c r="D254" s="297" t="s">
        <v>2</v>
      </c>
      <c r="E254" s="297">
        <v>36</v>
      </c>
      <c r="F254" s="297">
        <v>69</v>
      </c>
      <c r="G254" s="297">
        <v>39</v>
      </c>
      <c r="H254" s="297">
        <v>144</v>
      </c>
      <c r="I254" s="297">
        <v>40</v>
      </c>
      <c r="J254" s="297">
        <v>47</v>
      </c>
      <c r="K254" s="297">
        <v>43</v>
      </c>
      <c r="L254" s="297">
        <v>26</v>
      </c>
      <c r="M254" s="297">
        <v>33</v>
      </c>
      <c r="N254" s="297">
        <v>34</v>
      </c>
      <c r="O254" s="297">
        <v>223</v>
      </c>
      <c r="P254" s="299"/>
      <c r="Q254" s="299"/>
      <c r="R254" s="299"/>
      <c r="S254" s="299"/>
      <c r="T254" s="299"/>
      <c r="U254" s="299"/>
      <c r="V254" s="299"/>
      <c r="W254" s="299"/>
      <c r="X254" s="297">
        <v>367</v>
      </c>
    </row>
    <row r="255" spans="1:24" ht="23.25">
      <c r="A255" s="289"/>
      <c r="B255" s="290"/>
      <c r="C255" s="291"/>
      <c r="D255" s="302" t="s">
        <v>3</v>
      </c>
      <c r="E255" s="302">
        <v>72</v>
      </c>
      <c r="F255" s="302">
        <v>125</v>
      </c>
      <c r="G255" s="302">
        <v>85</v>
      </c>
      <c r="H255" s="302">
        <v>282</v>
      </c>
      <c r="I255" s="302">
        <v>101</v>
      </c>
      <c r="J255" s="302">
        <v>99</v>
      </c>
      <c r="K255" s="302">
        <v>88</v>
      </c>
      <c r="L255" s="302">
        <v>67</v>
      </c>
      <c r="M255" s="302">
        <v>70</v>
      </c>
      <c r="N255" s="302">
        <v>68</v>
      </c>
      <c r="O255" s="302">
        <v>493</v>
      </c>
      <c r="P255" s="307"/>
      <c r="Q255" s="307"/>
      <c r="R255" s="307"/>
      <c r="S255" s="307"/>
      <c r="T255" s="307"/>
      <c r="U255" s="307"/>
      <c r="V255" s="307"/>
      <c r="W255" s="307"/>
      <c r="X255" s="302">
        <v>775</v>
      </c>
    </row>
    <row r="256" spans="1:24" ht="23.25">
      <c r="A256" s="289">
        <v>52</v>
      </c>
      <c r="B256" s="290" t="s">
        <v>91</v>
      </c>
      <c r="C256" s="291" t="s">
        <v>86</v>
      </c>
      <c r="D256" s="297" t="s">
        <v>17</v>
      </c>
      <c r="E256" s="297">
        <v>3</v>
      </c>
      <c r="F256" s="297">
        <v>3</v>
      </c>
      <c r="G256" s="297">
        <v>3</v>
      </c>
      <c r="H256" s="297">
        <v>9</v>
      </c>
      <c r="I256" s="299"/>
      <c r="J256" s="299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7">
        <v>9</v>
      </c>
    </row>
    <row r="257" spans="1:24" ht="23.25">
      <c r="A257" s="289"/>
      <c r="B257" s="290"/>
      <c r="C257" s="291"/>
      <c r="D257" s="297" t="s">
        <v>1</v>
      </c>
      <c r="E257" s="297">
        <v>51</v>
      </c>
      <c r="F257" s="297">
        <v>32</v>
      </c>
      <c r="G257" s="297">
        <v>49</v>
      </c>
      <c r="H257" s="297">
        <v>134</v>
      </c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7">
        <v>134</v>
      </c>
    </row>
    <row r="258" spans="1:24" ht="23.25">
      <c r="A258" s="289"/>
      <c r="B258" s="290"/>
      <c r="C258" s="291"/>
      <c r="D258" s="297" t="s">
        <v>2</v>
      </c>
      <c r="E258" s="297">
        <v>51</v>
      </c>
      <c r="F258" s="297">
        <v>65</v>
      </c>
      <c r="G258" s="297">
        <v>49</v>
      </c>
      <c r="H258" s="297">
        <v>163</v>
      </c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7">
        <v>163</v>
      </c>
    </row>
    <row r="259" spans="1:24" ht="23.25">
      <c r="A259" s="289"/>
      <c r="B259" s="290"/>
      <c r="C259" s="291"/>
      <c r="D259" s="302" t="s">
        <v>3</v>
      </c>
      <c r="E259" s="302">
        <v>102</v>
      </c>
      <c r="F259" s="302">
        <v>97</v>
      </c>
      <c r="G259" s="302">
        <v>98</v>
      </c>
      <c r="H259" s="302">
        <v>297</v>
      </c>
      <c r="I259" s="307"/>
      <c r="J259" s="307"/>
      <c r="K259" s="307"/>
      <c r="L259" s="307"/>
      <c r="M259" s="307"/>
      <c r="N259" s="307"/>
      <c r="O259" s="307"/>
      <c r="P259" s="307"/>
      <c r="Q259" s="307"/>
      <c r="R259" s="307"/>
      <c r="S259" s="307"/>
      <c r="T259" s="307"/>
      <c r="U259" s="307"/>
      <c r="V259" s="307"/>
      <c r="W259" s="307"/>
      <c r="X259" s="302">
        <v>297</v>
      </c>
    </row>
    <row r="260" spans="1:24" ht="23.25">
      <c r="A260" s="300"/>
      <c r="B260" s="304"/>
      <c r="C260" s="301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</row>
    <row r="261" spans="1:24" ht="23.25">
      <c r="A261" s="300"/>
      <c r="B261" s="304"/>
      <c r="C261" s="301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</row>
    <row r="262" spans="1:24" ht="23.25">
      <c r="A262" s="341" t="s">
        <v>15</v>
      </c>
      <c r="B262" s="342" t="s">
        <v>16</v>
      </c>
      <c r="C262" s="311" t="s">
        <v>0</v>
      </c>
      <c r="D262" s="341"/>
      <c r="E262" s="341" t="s">
        <v>18</v>
      </c>
      <c r="F262" s="341" t="s">
        <v>19</v>
      </c>
      <c r="G262" s="287" t="s">
        <v>20</v>
      </c>
      <c r="H262" s="293" t="s">
        <v>3</v>
      </c>
      <c r="I262" s="288" t="s">
        <v>21</v>
      </c>
      <c r="J262" s="341" t="s">
        <v>22</v>
      </c>
      <c r="K262" s="341" t="s">
        <v>23</v>
      </c>
      <c r="L262" s="341" t="s">
        <v>24</v>
      </c>
      <c r="M262" s="341" t="s">
        <v>25</v>
      </c>
      <c r="N262" s="287" t="s">
        <v>26</v>
      </c>
      <c r="O262" s="293" t="s">
        <v>3</v>
      </c>
      <c r="P262" s="288" t="s">
        <v>27</v>
      </c>
      <c r="Q262" s="341" t="s">
        <v>28</v>
      </c>
      <c r="R262" s="287" t="s">
        <v>29</v>
      </c>
      <c r="S262" s="293" t="s">
        <v>30</v>
      </c>
      <c r="T262" s="288" t="s">
        <v>31</v>
      </c>
      <c r="U262" s="341" t="s">
        <v>32</v>
      </c>
      <c r="V262" s="287" t="s">
        <v>33</v>
      </c>
      <c r="W262" s="294" t="s">
        <v>3</v>
      </c>
      <c r="X262" s="293" t="s">
        <v>3</v>
      </c>
    </row>
    <row r="263" spans="1:24" ht="23.25">
      <c r="A263" s="341"/>
      <c r="B263" s="343"/>
      <c r="C263" s="311"/>
      <c r="D263" s="341"/>
      <c r="E263" s="341"/>
      <c r="F263" s="341"/>
      <c r="G263" s="287"/>
      <c r="H263" s="295" t="s">
        <v>34</v>
      </c>
      <c r="I263" s="288"/>
      <c r="J263" s="341"/>
      <c r="K263" s="341"/>
      <c r="L263" s="341"/>
      <c r="M263" s="341"/>
      <c r="N263" s="287"/>
      <c r="O263" s="295" t="s">
        <v>35</v>
      </c>
      <c r="P263" s="288"/>
      <c r="Q263" s="341"/>
      <c r="R263" s="287"/>
      <c r="S263" s="295" t="s">
        <v>36</v>
      </c>
      <c r="T263" s="288"/>
      <c r="U263" s="341"/>
      <c r="V263" s="287"/>
      <c r="W263" s="296" t="s">
        <v>37</v>
      </c>
      <c r="X263" s="295" t="s">
        <v>38</v>
      </c>
    </row>
    <row r="264" spans="1:24" ht="23.25">
      <c r="A264" s="289">
        <v>53</v>
      </c>
      <c r="B264" s="290" t="s">
        <v>92</v>
      </c>
      <c r="C264" s="291" t="s">
        <v>86</v>
      </c>
      <c r="D264" s="297" t="s">
        <v>17</v>
      </c>
      <c r="E264" s="297">
        <v>2</v>
      </c>
      <c r="F264" s="297">
        <v>1</v>
      </c>
      <c r="G264" s="297">
        <v>2</v>
      </c>
      <c r="H264" s="297">
        <v>5</v>
      </c>
      <c r="I264" s="299"/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7">
        <v>5</v>
      </c>
    </row>
    <row r="265" spans="1:24" ht="23.25">
      <c r="A265" s="289"/>
      <c r="B265" s="290"/>
      <c r="C265" s="291"/>
      <c r="D265" s="297" t="s">
        <v>1</v>
      </c>
      <c r="E265" s="297">
        <v>39</v>
      </c>
      <c r="F265" s="297">
        <v>14</v>
      </c>
      <c r="G265" s="297">
        <v>28</v>
      </c>
      <c r="H265" s="297">
        <v>81</v>
      </c>
      <c r="I265" s="299"/>
      <c r="J265" s="299"/>
      <c r="K265" s="299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7">
        <v>81</v>
      </c>
    </row>
    <row r="266" spans="1:24" ht="23.25">
      <c r="A266" s="289"/>
      <c r="B266" s="290"/>
      <c r="C266" s="291"/>
      <c r="D266" s="297" t="s">
        <v>2</v>
      </c>
      <c r="E266" s="297">
        <v>38</v>
      </c>
      <c r="F266" s="297">
        <v>26</v>
      </c>
      <c r="G266" s="297">
        <v>49</v>
      </c>
      <c r="H266" s="297">
        <v>113</v>
      </c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7">
        <v>113</v>
      </c>
    </row>
    <row r="267" spans="1:24" ht="23.25">
      <c r="A267" s="289"/>
      <c r="B267" s="290"/>
      <c r="C267" s="291"/>
      <c r="D267" s="302" t="s">
        <v>3</v>
      </c>
      <c r="E267" s="302">
        <v>77</v>
      </c>
      <c r="F267" s="302">
        <v>40</v>
      </c>
      <c r="G267" s="302">
        <v>77</v>
      </c>
      <c r="H267" s="302">
        <v>194</v>
      </c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2">
        <v>194</v>
      </c>
    </row>
    <row r="268" spans="1:24" ht="23.25">
      <c r="A268" s="289">
        <v>54</v>
      </c>
      <c r="B268" s="290" t="s">
        <v>93</v>
      </c>
      <c r="C268" s="291" t="s">
        <v>94</v>
      </c>
      <c r="D268" s="297" t="s">
        <v>17</v>
      </c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7">
        <v>2</v>
      </c>
      <c r="Q268" s="297">
        <v>2</v>
      </c>
      <c r="R268" s="297">
        <v>1</v>
      </c>
      <c r="S268" s="297">
        <v>5</v>
      </c>
      <c r="T268" s="297">
        <v>1</v>
      </c>
      <c r="U268" s="297">
        <v>1</v>
      </c>
      <c r="V268" s="297">
        <v>1</v>
      </c>
      <c r="W268" s="297">
        <v>3</v>
      </c>
      <c r="X268" s="297">
        <v>8</v>
      </c>
    </row>
    <row r="269" spans="1:24" ht="23.25">
      <c r="A269" s="289"/>
      <c r="B269" s="290"/>
      <c r="C269" s="291"/>
      <c r="D269" s="297" t="s">
        <v>1</v>
      </c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7">
        <v>38</v>
      </c>
      <c r="Q269" s="297">
        <v>25</v>
      </c>
      <c r="R269" s="297">
        <v>26</v>
      </c>
      <c r="S269" s="297">
        <v>89</v>
      </c>
      <c r="T269" s="297">
        <v>9</v>
      </c>
      <c r="U269" s="297">
        <v>10</v>
      </c>
      <c r="V269" s="297">
        <v>10</v>
      </c>
      <c r="W269" s="297">
        <v>29</v>
      </c>
      <c r="X269" s="297">
        <v>118</v>
      </c>
    </row>
    <row r="270" spans="1:24" ht="23.25">
      <c r="A270" s="289"/>
      <c r="B270" s="290"/>
      <c r="C270" s="291"/>
      <c r="D270" s="297" t="s">
        <v>2</v>
      </c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7">
        <v>45</v>
      </c>
      <c r="Q270" s="297">
        <v>22</v>
      </c>
      <c r="R270" s="297">
        <v>14</v>
      </c>
      <c r="S270" s="297">
        <v>81</v>
      </c>
      <c r="T270" s="297">
        <v>12</v>
      </c>
      <c r="U270" s="297">
        <v>14</v>
      </c>
      <c r="V270" s="297">
        <v>10</v>
      </c>
      <c r="W270" s="297">
        <v>36</v>
      </c>
      <c r="X270" s="297">
        <v>117</v>
      </c>
    </row>
    <row r="271" spans="1:24" ht="23.25">
      <c r="A271" s="289"/>
      <c r="B271" s="290"/>
      <c r="C271" s="291"/>
      <c r="D271" s="302" t="s">
        <v>3</v>
      </c>
      <c r="E271" s="307"/>
      <c r="F271" s="307"/>
      <c r="G271" s="307"/>
      <c r="H271" s="307"/>
      <c r="I271" s="307"/>
      <c r="J271" s="307"/>
      <c r="K271" s="307"/>
      <c r="L271" s="307"/>
      <c r="M271" s="307"/>
      <c r="N271" s="307"/>
      <c r="O271" s="307"/>
      <c r="P271" s="302">
        <v>83</v>
      </c>
      <c r="Q271" s="302">
        <v>47</v>
      </c>
      <c r="R271" s="302">
        <v>40</v>
      </c>
      <c r="S271" s="302">
        <v>170</v>
      </c>
      <c r="T271" s="302">
        <v>21</v>
      </c>
      <c r="U271" s="302">
        <v>24</v>
      </c>
      <c r="V271" s="302">
        <v>20</v>
      </c>
      <c r="W271" s="302">
        <v>65</v>
      </c>
      <c r="X271" s="302">
        <v>235</v>
      </c>
    </row>
    <row r="272" spans="1:24" ht="23.25">
      <c r="A272" s="289">
        <v>55</v>
      </c>
      <c r="B272" s="290" t="s">
        <v>95</v>
      </c>
      <c r="C272" s="291" t="s">
        <v>94</v>
      </c>
      <c r="D272" s="297" t="s">
        <v>17</v>
      </c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  <c r="P272" s="297">
        <v>1</v>
      </c>
      <c r="Q272" s="297">
        <v>1</v>
      </c>
      <c r="R272" s="297">
        <v>1</v>
      </c>
      <c r="S272" s="297">
        <v>3</v>
      </c>
      <c r="T272" s="297">
        <v>1</v>
      </c>
      <c r="U272" s="297">
        <v>1</v>
      </c>
      <c r="V272" s="297">
        <v>1</v>
      </c>
      <c r="W272" s="297">
        <v>3</v>
      </c>
      <c r="X272" s="297">
        <v>6</v>
      </c>
    </row>
    <row r="273" spans="1:24" ht="23.25">
      <c r="A273" s="289"/>
      <c r="B273" s="290"/>
      <c r="C273" s="291"/>
      <c r="D273" s="297" t="s">
        <v>1</v>
      </c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7">
        <v>7</v>
      </c>
      <c r="Q273" s="297">
        <v>15</v>
      </c>
      <c r="R273" s="297">
        <v>10</v>
      </c>
      <c r="S273" s="297">
        <v>32</v>
      </c>
      <c r="T273" s="297">
        <v>9</v>
      </c>
      <c r="U273" s="297">
        <v>10</v>
      </c>
      <c r="V273" s="297">
        <v>5</v>
      </c>
      <c r="W273" s="297">
        <v>24</v>
      </c>
      <c r="X273" s="297">
        <v>56</v>
      </c>
    </row>
    <row r="274" spans="1:24" ht="23.25">
      <c r="A274" s="289"/>
      <c r="B274" s="290"/>
      <c r="C274" s="291"/>
      <c r="D274" s="297" t="s">
        <v>2</v>
      </c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7">
        <v>14</v>
      </c>
      <c r="Q274" s="297">
        <v>21</v>
      </c>
      <c r="R274" s="297">
        <v>13</v>
      </c>
      <c r="S274" s="297">
        <v>48</v>
      </c>
      <c r="T274" s="297">
        <v>6</v>
      </c>
      <c r="U274" s="297">
        <v>12</v>
      </c>
      <c r="V274" s="297"/>
      <c r="W274" s="297">
        <v>18</v>
      </c>
      <c r="X274" s="297">
        <v>66</v>
      </c>
    </row>
    <row r="275" spans="1:24" ht="23.25">
      <c r="A275" s="289"/>
      <c r="B275" s="290"/>
      <c r="C275" s="291"/>
      <c r="D275" s="302" t="s">
        <v>3</v>
      </c>
      <c r="E275" s="307"/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2">
        <v>21</v>
      </c>
      <c r="Q275" s="302">
        <v>36</v>
      </c>
      <c r="R275" s="302">
        <v>23</v>
      </c>
      <c r="S275" s="302">
        <v>80</v>
      </c>
      <c r="T275" s="302">
        <v>15</v>
      </c>
      <c r="U275" s="302">
        <v>22</v>
      </c>
      <c r="V275" s="302">
        <v>5</v>
      </c>
      <c r="W275" s="302">
        <v>42</v>
      </c>
      <c r="X275" s="302">
        <v>122</v>
      </c>
    </row>
    <row r="276" spans="1:24" ht="23.25">
      <c r="A276" s="289">
        <v>56</v>
      </c>
      <c r="B276" s="290" t="s">
        <v>96</v>
      </c>
      <c r="C276" s="291" t="s">
        <v>94</v>
      </c>
      <c r="D276" s="297" t="s">
        <v>17</v>
      </c>
      <c r="E276" s="297">
        <v>2</v>
      </c>
      <c r="F276" s="297">
        <v>2</v>
      </c>
      <c r="G276" s="297">
        <v>2</v>
      </c>
      <c r="H276" s="297">
        <v>6</v>
      </c>
      <c r="I276" s="297">
        <v>2</v>
      </c>
      <c r="J276" s="297">
        <v>2</v>
      </c>
      <c r="K276" s="297">
        <v>1</v>
      </c>
      <c r="L276" s="297">
        <v>1</v>
      </c>
      <c r="M276" s="297">
        <v>1</v>
      </c>
      <c r="N276" s="297">
        <v>1</v>
      </c>
      <c r="O276" s="297">
        <v>8</v>
      </c>
      <c r="P276" s="299"/>
      <c r="Q276" s="299"/>
      <c r="R276" s="299"/>
      <c r="S276" s="299"/>
      <c r="T276" s="299"/>
      <c r="U276" s="299"/>
      <c r="V276" s="299"/>
      <c r="W276" s="299"/>
      <c r="X276" s="297">
        <v>14</v>
      </c>
    </row>
    <row r="277" spans="1:24" ht="23.25">
      <c r="A277" s="289"/>
      <c r="B277" s="290"/>
      <c r="C277" s="291"/>
      <c r="D277" s="297" t="s">
        <v>1</v>
      </c>
      <c r="E277" s="297">
        <v>35</v>
      </c>
      <c r="F277" s="297">
        <v>35</v>
      </c>
      <c r="G277" s="297">
        <v>38</v>
      </c>
      <c r="H277" s="297">
        <v>108</v>
      </c>
      <c r="I277" s="297">
        <v>16</v>
      </c>
      <c r="J277" s="297">
        <v>20</v>
      </c>
      <c r="K277" s="297">
        <v>15</v>
      </c>
      <c r="L277" s="297">
        <v>9</v>
      </c>
      <c r="M277" s="297">
        <v>12</v>
      </c>
      <c r="N277" s="297">
        <v>9</v>
      </c>
      <c r="O277" s="297">
        <v>81</v>
      </c>
      <c r="P277" s="299"/>
      <c r="Q277" s="299"/>
      <c r="R277" s="299"/>
      <c r="S277" s="299"/>
      <c r="T277" s="299"/>
      <c r="U277" s="299"/>
      <c r="V277" s="299"/>
      <c r="W277" s="299"/>
      <c r="X277" s="297">
        <v>189</v>
      </c>
    </row>
    <row r="278" spans="1:24" ht="23.25">
      <c r="A278" s="289"/>
      <c r="B278" s="290"/>
      <c r="C278" s="291"/>
      <c r="D278" s="297" t="s">
        <v>2</v>
      </c>
      <c r="E278" s="297">
        <v>29</v>
      </c>
      <c r="F278" s="297">
        <v>26</v>
      </c>
      <c r="G278" s="297">
        <v>20</v>
      </c>
      <c r="H278" s="297">
        <v>75</v>
      </c>
      <c r="I278" s="297">
        <v>16</v>
      </c>
      <c r="J278" s="297">
        <v>19</v>
      </c>
      <c r="K278" s="297">
        <v>16</v>
      </c>
      <c r="L278" s="297">
        <v>14</v>
      </c>
      <c r="M278" s="297">
        <v>5</v>
      </c>
      <c r="N278" s="297">
        <v>6</v>
      </c>
      <c r="O278" s="297">
        <v>76</v>
      </c>
      <c r="P278" s="299"/>
      <c r="Q278" s="299"/>
      <c r="R278" s="299"/>
      <c r="S278" s="299"/>
      <c r="T278" s="299"/>
      <c r="U278" s="299"/>
      <c r="V278" s="299"/>
      <c r="W278" s="299"/>
      <c r="X278" s="297">
        <v>151</v>
      </c>
    </row>
    <row r="279" spans="1:24" ht="23.25">
      <c r="A279" s="289"/>
      <c r="B279" s="290"/>
      <c r="C279" s="291"/>
      <c r="D279" s="302" t="s">
        <v>3</v>
      </c>
      <c r="E279" s="302">
        <v>64</v>
      </c>
      <c r="F279" s="302">
        <v>61</v>
      </c>
      <c r="G279" s="302">
        <v>58</v>
      </c>
      <c r="H279" s="302">
        <v>183</v>
      </c>
      <c r="I279" s="302">
        <v>32</v>
      </c>
      <c r="J279" s="302">
        <v>39</v>
      </c>
      <c r="K279" s="302">
        <v>31</v>
      </c>
      <c r="L279" s="302">
        <v>23</v>
      </c>
      <c r="M279" s="302">
        <v>17</v>
      </c>
      <c r="N279" s="302">
        <v>15</v>
      </c>
      <c r="O279" s="302">
        <v>157</v>
      </c>
      <c r="P279" s="307"/>
      <c r="Q279" s="307"/>
      <c r="R279" s="307"/>
      <c r="S279" s="307"/>
      <c r="T279" s="307"/>
      <c r="U279" s="307"/>
      <c r="V279" s="307"/>
      <c r="W279" s="307"/>
      <c r="X279" s="302">
        <v>340</v>
      </c>
    </row>
    <row r="280" spans="1:24" ht="23.25">
      <c r="A280" s="300"/>
      <c r="B280" s="304"/>
      <c r="C280" s="301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</row>
    <row r="281" spans="1:24" ht="23.25">
      <c r="A281" s="300"/>
      <c r="B281" s="304"/>
      <c r="C281" s="301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</row>
    <row r="282" spans="1:24" ht="23.25">
      <c r="A282" s="341" t="s">
        <v>15</v>
      </c>
      <c r="B282" s="342" t="s">
        <v>16</v>
      </c>
      <c r="C282" s="311" t="s">
        <v>0</v>
      </c>
      <c r="D282" s="341"/>
      <c r="E282" s="341" t="s">
        <v>18</v>
      </c>
      <c r="F282" s="341" t="s">
        <v>19</v>
      </c>
      <c r="G282" s="287" t="s">
        <v>20</v>
      </c>
      <c r="H282" s="293" t="s">
        <v>3</v>
      </c>
      <c r="I282" s="288" t="s">
        <v>21</v>
      </c>
      <c r="J282" s="341" t="s">
        <v>22</v>
      </c>
      <c r="K282" s="341" t="s">
        <v>23</v>
      </c>
      <c r="L282" s="341" t="s">
        <v>24</v>
      </c>
      <c r="M282" s="341" t="s">
        <v>25</v>
      </c>
      <c r="N282" s="287" t="s">
        <v>26</v>
      </c>
      <c r="O282" s="293" t="s">
        <v>3</v>
      </c>
      <c r="P282" s="288" t="s">
        <v>27</v>
      </c>
      <c r="Q282" s="341" t="s">
        <v>28</v>
      </c>
      <c r="R282" s="287" t="s">
        <v>29</v>
      </c>
      <c r="S282" s="293" t="s">
        <v>30</v>
      </c>
      <c r="T282" s="288" t="s">
        <v>31</v>
      </c>
      <c r="U282" s="341" t="s">
        <v>32</v>
      </c>
      <c r="V282" s="287" t="s">
        <v>33</v>
      </c>
      <c r="W282" s="294" t="s">
        <v>3</v>
      </c>
      <c r="X282" s="293" t="s">
        <v>3</v>
      </c>
    </row>
    <row r="283" spans="1:24" ht="23.25">
      <c r="A283" s="341"/>
      <c r="B283" s="343"/>
      <c r="C283" s="311"/>
      <c r="D283" s="341"/>
      <c r="E283" s="341"/>
      <c r="F283" s="341"/>
      <c r="G283" s="287"/>
      <c r="H283" s="295" t="s">
        <v>34</v>
      </c>
      <c r="I283" s="288"/>
      <c r="J283" s="341"/>
      <c r="K283" s="341"/>
      <c r="L283" s="341"/>
      <c r="M283" s="341"/>
      <c r="N283" s="287"/>
      <c r="O283" s="295" t="s">
        <v>35</v>
      </c>
      <c r="P283" s="288"/>
      <c r="Q283" s="341"/>
      <c r="R283" s="287"/>
      <c r="S283" s="295" t="s">
        <v>36</v>
      </c>
      <c r="T283" s="288"/>
      <c r="U283" s="341"/>
      <c r="V283" s="287"/>
      <c r="W283" s="296" t="s">
        <v>37</v>
      </c>
      <c r="X283" s="295" t="s">
        <v>38</v>
      </c>
    </row>
    <row r="284" spans="1:24" ht="23.25">
      <c r="A284" s="289">
        <v>57</v>
      </c>
      <c r="B284" s="290" t="s">
        <v>97</v>
      </c>
      <c r="C284" s="291" t="s">
        <v>11</v>
      </c>
      <c r="D284" s="297" t="s">
        <v>17</v>
      </c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  <c r="P284" s="297">
        <v>24</v>
      </c>
      <c r="Q284" s="297">
        <v>21</v>
      </c>
      <c r="R284" s="297">
        <v>20</v>
      </c>
      <c r="S284" s="297">
        <v>65</v>
      </c>
      <c r="T284" s="297">
        <v>17</v>
      </c>
      <c r="U284" s="297">
        <v>17</v>
      </c>
      <c r="V284" s="297">
        <v>15</v>
      </c>
      <c r="W284" s="297">
        <v>49</v>
      </c>
      <c r="X284" s="297">
        <v>114</v>
      </c>
    </row>
    <row r="285" spans="1:24" ht="23.25">
      <c r="A285" s="289"/>
      <c r="B285" s="290"/>
      <c r="C285" s="291"/>
      <c r="D285" s="297" t="s">
        <v>1</v>
      </c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  <c r="P285" s="297">
        <v>453</v>
      </c>
      <c r="Q285" s="297">
        <v>371</v>
      </c>
      <c r="R285" s="297">
        <v>352</v>
      </c>
      <c r="S285" s="297">
        <v>1176</v>
      </c>
      <c r="T285" s="297">
        <v>239</v>
      </c>
      <c r="U285" s="297">
        <v>231</v>
      </c>
      <c r="V285" s="297">
        <v>203</v>
      </c>
      <c r="W285" s="297">
        <v>673</v>
      </c>
      <c r="X285" s="297">
        <v>1849</v>
      </c>
    </row>
    <row r="286" spans="1:24" ht="23.25">
      <c r="A286" s="289"/>
      <c r="B286" s="290"/>
      <c r="C286" s="291"/>
      <c r="D286" s="297" t="s">
        <v>2</v>
      </c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  <c r="P286" s="297">
        <v>532</v>
      </c>
      <c r="Q286" s="297">
        <v>533</v>
      </c>
      <c r="R286" s="297">
        <v>503</v>
      </c>
      <c r="S286" s="297">
        <v>1568</v>
      </c>
      <c r="T286" s="297">
        <v>482</v>
      </c>
      <c r="U286" s="297">
        <v>429</v>
      </c>
      <c r="V286" s="297">
        <v>459</v>
      </c>
      <c r="W286" s="297">
        <v>1370</v>
      </c>
      <c r="X286" s="297">
        <v>2938</v>
      </c>
    </row>
    <row r="287" spans="1:24" ht="23.25">
      <c r="A287" s="289"/>
      <c r="B287" s="290"/>
      <c r="C287" s="291"/>
      <c r="D287" s="302" t="s">
        <v>3</v>
      </c>
      <c r="E287" s="307"/>
      <c r="F287" s="307"/>
      <c r="G287" s="307"/>
      <c r="H287" s="307"/>
      <c r="I287" s="307"/>
      <c r="J287" s="307"/>
      <c r="K287" s="307"/>
      <c r="L287" s="307"/>
      <c r="M287" s="307"/>
      <c r="N287" s="307"/>
      <c r="O287" s="307"/>
      <c r="P287" s="302">
        <v>985</v>
      </c>
      <c r="Q287" s="302">
        <v>904</v>
      </c>
      <c r="R287" s="302">
        <v>855</v>
      </c>
      <c r="S287" s="302">
        <v>2744</v>
      </c>
      <c r="T287" s="302">
        <v>721</v>
      </c>
      <c r="U287" s="302">
        <v>660</v>
      </c>
      <c r="V287" s="302">
        <v>662</v>
      </c>
      <c r="W287" s="302">
        <v>2043</v>
      </c>
      <c r="X287" s="302">
        <v>4787</v>
      </c>
    </row>
    <row r="288" spans="1:24" ht="23.25">
      <c r="A288" s="289">
        <v>58</v>
      </c>
      <c r="B288" s="290" t="s">
        <v>98</v>
      </c>
      <c r="C288" s="291" t="s">
        <v>11</v>
      </c>
      <c r="D288" s="297" t="s">
        <v>17</v>
      </c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  <c r="P288" s="297">
        <v>4</v>
      </c>
      <c r="Q288" s="297">
        <v>4</v>
      </c>
      <c r="R288" s="297">
        <v>3</v>
      </c>
      <c r="S288" s="297">
        <v>11</v>
      </c>
      <c r="T288" s="297">
        <v>2</v>
      </c>
      <c r="U288" s="297">
        <v>2</v>
      </c>
      <c r="V288" s="297">
        <v>2</v>
      </c>
      <c r="W288" s="297">
        <v>6</v>
      </c>
      <c r="X288" s="297">
        <v>17</v>
      </c>
    </row>
    <row r="289" spans="1:24" ht="23.25">
      <c r="A289" s="289"/>
      <c r="B289" s="290"/>
      <c r="C289" s="291"/>
      <c r="D289" s="297" t="s">
        <v>1</v>
      </c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  <c r="P289" s="297">
        <v>72</v>
      </c>
      <c r="Q289" s="297">
        <v>52</v>
      </c>
      <c r="R289" s="297">
        <v>72</v>
      </c>
      <c r="S289" s="297">
        <v>196</v>
      </c>
      <c r="T289" s="297">
        <v>28</v>
      </c>
      <c r="U289" s="297">
        <v>25</v>
      </c>
      <c r="V289" s="297">
        <v>24</v>
      </c>
      <c r="W289" s="297">
        <v>77</v>
      </c>
      <c r="X289" s="297">
        <v>273</v>
      </c>
    </row>
    <row r="290" spans="1:24" ht="23.25">
      <c r="A290" s="289"/>
      <c r="B290" s="290"/>
      <c r="C290" s="291"/>
      <c r="D290" s="297" t="s">
        <v>2</v>
      </c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  <c r="P290" s="297">
        <v>88</v>
      </c>
      <c r="Q290" s="297">
        <v>74</v>
      </c>
      <c r="R290" s="297">
        <v>36</v>
      </c>
      <c r="S290" s="297">
        <v>198</v>
      </c>
      <c r="T290" s="297">
        <v>58</v>
      </c>
      <c r="U290" s="297">
        <v>45</v>
      </c>
      <c r="V290" s="297">
        <v>26</v>
      </c>
      <c r="W290" s="297">
        <v>129</v>
      </c>
      <c r="X290" s="297">
        <v>327</v>
      </c>
    </row>
    <row r="291" spans="1:24" ht="23.25">
      <c r="A291" s="289"/>
      <c r="B291" s="290"/>
      <c r="C291" s="291"/>
      <c r="D291" s="302" t="s">
        <v>3</v>
      </c>
      <c r="E291" s="307"/>
      <c r="F291" s="307"/>
      <c r="G291" s="307"/>
      <c r="H291" s="307"/>
      <c r="I291" s="307"/>
      <c r="J291" s="307"/>
      <c r="K291" s="307"/>
      <c r="L291" s="307"/>
      <c r="M291" s="307"/>
      <c r="N291" s="307"/>
      <c r="O291" s="307"/>
      <c r="P291" s="302">
        <v>160</v>
      </c>
      <c r="Q291" s="302">
        <v>126</v>
      </c>
      <c r="R291" s="302">
        <v>108</v>
      </c>
      <c r="S291" s="302">
        <v>394</v>
      </c>
      <c r="T291" s="302">
        <v>86</v>
      </c>
      <c r="U291" s="302">
        <v>70</v>
      </c>
      <c r="V291" s="302">
        <v>50</v>
      </c>
      <c r="W291" s="302">
        <v>206</v>
      </c>
      <c r="X291" s="302">
        <v>600</v>
      </c>
    </row>
    <row r="292" spans="1:24" ht="23.25">
      <c r="A292" s="289">
        <v>59</v>
      </c>
      <c r="B292" s="290" t="s">
        <v>99</v>
      </c>
      <c r="C292" s="291" t="s">
        <v>11</v>
      </c>
      <c r="D292" s="297" t="s">
        <v>17</v>
      </c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  <c r="P292" s="297">
        <v>4</v>
      </c>
      <c r="Q292" s="297">
        <v>3</v>
      </c>
      <c r="R292" s="297">
        <v>4</v>
      </c>
      <c r="S292" s="297">
        <v>11</v>
      </c>
      <c r="T292" s="297">
        <v>3</v>
      </c>
      <c r="U292" s="297">
        <v>3</v>
      </c>
      <c r="V292" s="297">
        <v>3</v>
      </c>
      <c r="W292" s="297">
        <v>9</v>
      </c>
      <c r="X292" s="297">
        <v>20</v>
      </c>
    </row>
    <row r="293" spans="1:24" ht="23.25">
      <c r="A293" s="289"/>
      <c r="B293" s="290"/>
      <c r="C293" s="291"/>
      <c r="D293" s="297" t="s">
        <v>1</v>
      </c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  <c r="P293" s="297">
        <v>76</v>
      </c>
      <c r="Q293" s="297">
        <v>47</v>
      </c>
      <c r="R293" s="297">
        <v>57</v>
      </c>
      <c r="S293" s="297">
        <v>180</v>
      </c>
      <c r="T293" s="297">
        <v>40</v>
      </c>
      <c r="U293" s="297">
        <v>31</v>
      </c>
      <c r="V293" s="297">
        <v>38</v>
      </c>
      <c r="W293" s="297">
        <v>109</v>
      </c>
      <c r="X293" s="297">
        <v>289</v>
      </c>
    </row>
    <row r="294" spans="1:24" ht="23.25">
      <c r="A294" s="289"/>
      <c r="B294" s="290"/>
      <c r="C294" s="291"/>
      <c r="D294" s="297" t="s">
        <v>2</v>
      </c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  <c r="P294" s="297">
        <v>50</v>
      </c>
      <c r="Q294" s="297">
        <v>40</v>
      </c>
      <c r="R294" s="297">
        <v>52</v>
      </c>
      <c r="S294" s="297">
        <v>142</v>
      </c>
      <c r="T294" s="297">
        <v>36</v>
      </c>
      <c r="U294" s="297">
        <v>30</v>
      </c>
      <c r="V294" s="297">
        <v>33</v>
      </c>
      <c r="W294" s="297">
        <v>99</v>
      </c>
      <c r="X294" s="297">
        <v>241</v>
      </c>
    </row>
    <row r="295" spans="1:24" ht="23.25">
      <c r="A295" s="289"/>
      <c r="B295" s="290"/>
      <c r="C295" s="291"/>
      <c r="D295" s="302" t="s">
        <v>3</v>
      </c>
      <c r="E295" s="307"/>
      <c r="F295" s="307"/>
      <c r="G295" s="307"/>
      <c r="H295" s="307"/>
      <c r="I295" s="307"/>
      <c r="J295" s="307"/>
      <c r="K295" s="307"/>
      <c r="L295" s="307"/>
      <c r="M295" s="307"/>
      <c r="N295" s="307"/>
      <c r="O295" s="307"/>
      <c r="P295" s="302">
        <f>SUM(P293:P294)</f>
        <v>126</v>
      </c>
      <c r="Q295" s="302">
        <f aca="true" t="shared" si="0" ref="Q295:X295">SUM(Q293:Q294)</f>
        <v>87</v>
      </c>
      <c r="R295" s="302">
        <f t="shared" si="0"/>
        <v>109</v>
      </c>
      <c r="S295" s="302">
        <f t="shared" si="0"/>
        <v>322</v>
      </c>
      <c r="T295" s="302">
        <f t="shared" si="0"/>
        <v>76</v>
      </c>
      <c r="U295" s="302">
        <f t="shared" si="0"/>
        <v>61</v>
      </c>
      <c r="V295" s="302">
        <f t="shared" si="0"/>
        <v>71</v>
      </c>
      <c r="W295" s="302">
        <f t="shared" si="0"/>
        <v>208</v>
      </c>
      <c r="X295" s="302">
        <f t="shared" si="0"/>
        <v>530</v>
      </c>
    </row>
    <row r="296" spans="1:24" ht="23.25">
      <c r="A296" s="289">
        <v>60</v>
      </c>
      <c r="B296" s="290" t="s">
        <v>100</v>
      </c>
      <c r="C296" s="291" t="s">
        <v>11</v>
      </c>
      <c r="D296" s="297" t="s">
        <v>17</v>
      </c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  <c r="P296" s="297">
        <v>2</v>
      </c>
      <c r="Q296" s="297">
        <v>2</v>
      </c>
      <c r="R296" s="297">
        <v>2</v>
      </c>
      <c r="S296" s="297">
        <v>6</v>
      </c>
      <c r="T296" s="297">
        <v>2</v>
      </c>
      <c r="U296" s="297">
        <v>2</v>
      </c>
      <c r="V296" s="297">
        <v>1</v>
      </c>
      <c r="W296" s="297">
        <v>5</v>
      </c>
      <c r="X296" s="297">
        <v>11</v>
      </c>
    </row>
    <row r="297" spans="1:24" ht="23.25">
      <c r="A297" s="289"/>
      <c r="B297" s="290"/>
      <c r="C297" s="291"/>
      <c r="D297" s="297" t="s">
        <v>1</v>
      </c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  <c r="P297" s="297">
        <v>35</v>
      </c>
      <c r="Q297" s="297">
        <v>30</v>
      </c>
      <c r="R297" s="297">
        <v>12</v>
      </c>
      <c r="S297" s="297">
        <v>77</v>
      </c>
      <c r="T297" s="297">
        <v>9</v>
      </c>
      <c r="U297" s="297">
        <v>12</v>
      </c>
      <c r="V297" s="297">
        <v>3</v>
      </c>
      <c r="W297" s="297">
        <v>24</v>
      </c>
      <c r="X297" s="297">
        <v>101</v>
      </c>
    </row>
    <row r="298" spans="1:24" ht="23.25">
      <c r="A298" s="289"/>
      <c r="B298" s="290"/>
      <c r="C298" s="291"/>
      <c r="D298" s="297" t="s">
        <v>2</v>
      </c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  <c r="P298" s="297">
        <v>36</v>
      </c>
      <c r="Q298" s="297">
        <v>34</v>
      </c>
      <c r="R298" s="297">
        <v>23</v>
      </c>
      <c r="S298" s="297">
        <v>93</v>
      </c>
      <c r="T298" s="297">
        <v>27</v>
      </c>
      <c r="U298" s="297">
        <v>15</v>
      </c>
      <c r="V298" s="297">
        <v>18</v>
      </c>
      <c r="W298" s="297">
        <v>60</v>
      </c>
      <c r="X298" s="297">
        <v>153</v>
      </c>
    </row>
    <row r="299" spans="1:24" ht="23.25">
      <c r="A299" s="289"/>
      <c r="B299" s="290"/>
      <c r="C299" s="291"/>
      <c r="D299" s="302" t="s">
        <v>3</v>
      </c>
      <c r="E299" s="307"/>
      <c r="F299" s="307"/>
      <c r="G299" s="307"/>
      <c r="H299" s="307"/>
      <c r="I299" s="307"/>
      <c r="J299" s="307"/>
      <c r="K299" s="307"/>
      <c r="L299" s="307"/>
      <c r="M299" s="307"/>
      <c r="N299" s="307"/>
      <c r="O299" s="307"/>
      <c r="P299" s="302">
        <v>71</v>
      </c>
      <c r="Q299" s="302">
        <v>64</v>
      </c>
      <c r="R299" s="302">
        <v>35</v>
      </c>
      <c r="S299" s="302">
        <v>170</v>
      </c>
      <c r="T299" s="302">
        <v>36</v>
      </c>
      <c r="U299" s="302">
        <v>27</v>
      </c>
      <c r="V299" s="302">
        <v>21</v>
      </c>
      <c r="W299" s="302">
        <v>84</v>
      </c>
      <c r="X299" s="302">
        <v>254</v>
      </c>
    </row>
    <row r="300" spans="1:24" ht="23.25">
      <c r="A300" s="300"/>
      <c r="B300" s="304"/>
      <c r="C300" s="301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</row>
    <row r="301" spans="1:24" ht="23.25">
      <c r="A301" s="300"/>
      <c r="B301" s="304"/>
      <c r="C301" s="301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</row>
    <row r="302" spans="1:24" ht="23.25">
      <c r="A302" s="341" t="s">
        <v>15</v>
      </c>
      <c r="B302" s="342" t="s">
        <v>16</v>
      </c>
      <c r="C302" s="311" t="s">
        <v>0</v>
      </c>
      <c r="D302" s="341"/>
      <c r="E302" s="341" t="s">
        <v>18</v>
      </c>
      <c r="F302" s="341" t="s">
        <v>19</v>
      </c>
      <c r="G302" s="287" t="s">
        <v>20</v>
      </c>
      <c r="H302" s="293" t="s">
        <v>3</v>
      </c>
      <c r="I302" s="288" t="s">
        <v>21</v>
      </c>
      <c r="J302" s="341" t="s">
        <v>22</v>
      </c>
      <c r="K302" s="341" t="s">
        <v>23</v>
      </c>
      <c r="L302" s="341" t="s">
        <v>24</v>
      </c>
      <c r="M302" s="341" t="s">
        <v>25</v>
      </c>
      <c r="N302" s="287" t="s">
        <v>26</v>
      </c>
      <c r="O302" s="293" t="s">
        <v>3</v>
      </c>
      <c r="P302" s="288" t="s">
        <v>27</v>
      </c>
      <c r="Q302" s="341" t="s">
        <v>28</v>
      </c>
      <c r="R302" s="287" t="s">
        <v>29</v>
      </c>
      <c r="S302" s="293" t="s">
        <v>30</v>
      </c>
      <c r="T302" s="288" t="s">
        <v>31</v>
      </c>
      <c r="U302" s="341" t="s">
        <v>32</v>
      </c>
      <c r="V302" s="287" t="s">
        <v>33</v>
      </c>
      <c r="W302" s="294" t="s">
        <v>3</v>
      </c>
      <c r="X302" s="293" t="s">
        <v>3</v>
      </c>
    </row>
    <row r="303" spans="1:24" ht="23.25">
      <c r="A303" s="341"/>
      <c r="B303" s="343"/>
      <c r="C303" s="311"/>
      <c r="D303" s="341"/>
      <c r="E303" s="341"/>
      <c r="F303" s="341"/>
      <c r="G303" s="287"/>
      <c r="H303" s="295" t="s">
        <v>34</v>
      </c>
      <c r="I303" s="288"/>
      <c r="J303" s="341"/>
      <c r="K303" s="341"/>
      <c r="L303" s="341"/>
      <c r="M303" s="341"/>
      <c r="N303" s="287"/>
      <c r="O303" s="295" t="s">
        <v>35</v>
      </c>
      <c r="P303" s="288"/>
      <c r="Q303" s="341"/>
      <c r="R303" s="287"/>
      <c r="S303" s="295" t="s">
        <v>36</v>
      </c>
      <c r="T303" s="288"/>
      <c r="U303" s="341"/>
      <c r="V303" s="287"/>
      <c r="W303" s="296" t="s">
        <v>37</v>
      </c>
      <c r="X303" s="295" t="s">
        <v>38</v>
      </c>
    </row>
    <row r="304" spans="1:24" ht="23.25">
      <c r="A304" s="289">
        <v>61</v>
      </c>
      <c r="B304" s="290" t="s">
        <v>101</v>
      </c>
      <c r="C304" s="291" t="s">
        <v>11</v>
      </c>
      <c r="D304" s="297" t="s">
        <v>17</v>
      </c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  <c r="P304" s="297">
        <v>1</v>
      </c>
      <c r="Q304" s="297">
        <v>1</v>
      </c>
      <c r="R304" s="297">
        <v>1</v>
      </c>
      <c r="S304" s="297">
        <v>3</v>
      </c>
      <c r="T304" s="299"/>
      <c r="U304" s="299"/>
      <c r="V304" s="299"/>
      <c r="W304" s="299"/>
      <c r="X304" s="297">
        <v>3</v>
      </c>
    </row>
    <row r="305" spans="1:24" ht="23.25">
      <c r="A305" s="289"/>
      <c r="B305" s="290"/>
      <c r="C305" s="291"/>
      <c r="D305" s="297" t="s">
        <v>1</v>
      </c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  <c r="P305" s="297">
        <v>3</v>
      </c>
      <c r="Q305" s="297">
        <v>8</v>
      </c>
      <c r="R305" s="297">
        <v>2</v>
      </c>
      <c r="S305" s="297">
        <v>13</v>
      </c>
      <c r="T305" s="299"/>
      <c r="U305" s="299"/>
      <c r="V305" s="299"/>
      <c r="W305" s="299"/>
      <c r="X305" s="297">
        <v>13</v>
      </c>
    </row>
    <row r="306" spans="1:24" ht="23.25">
      <c r="A306" s="289"/>
      <c r="B306" s="290"/>
      <c r="C306" s="291"/>
      <c r="D306" s="297" t="s">
        <v>2</v>
      </c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  <c r="P306" s="297">
        <v>2</v>
      </c>
      <c r="Q306" s="297">
        <v>5</v>
      </c>
      <c r="R306" s="297">
        <v>8</v>
      </c>
      <c r="S306" s="297">
        <v>15</v>
      </c>
      <c r="T306" s="299"/>
      <c r="U306" s="299"/>
      <c r="V306" s="299"/>
      <c r="W306" s="299"/>
      <c r="X306" s="297">
        <v>15</v>
      </c>
    </row>
    <row r="307" spans="1:24" ht="23.25">
      <c r="A307" s="289"/>
      <c r="B307" s="290"/>
      <c r="C307" s="291"/>
      <c r="D307" s="302" t="s">
        <v>3</v>
      </c>
      <c r="E307" s="307"/>
      <c r="F307" s="307"/>
      <c r="G307" s="307"/>
      <c r="H307" s="307"/>
      <c r="I307" s="307"/>
      <c r="J307" s="307"/>
      <c r="K307" s="307"/>
      <c r="L307" s="307"/>
      <c r="M307" s="307"/>
      <c r="N307" s="307"/>
      <c r="O307" s="307"/>
      <c r="P307" s="302">
        <v>5</v>
      </c>
      <c r="Q307" s="302">
        <v>13</v>
      </c>
      <c r="R307" s="302">
        <v>10</v>
      </c>
      <c r="S307" s="302">
        <v>28</v>
      </c>
      <c r="T307" s="307"/>
      <c r="U307" s="307"/>
      <c r="V307" s="307"/>
      <c r="W307" s="307"/>
      <c r="X307" s="302">
        <v>28</v>
      </c>
    </row>
    <row r="308" spans="1:24" ht="23.25">
      <c r="A308" s="289">
        <v>62</v>
      </c>
      <c r="B308" s="290" t="s">
        <v>102</v>
      </c>
      <c r="C308" s="291" t="s">
        <v>11</v>
      </c>
      <c r="D308" s="297" t="s">
        <v>17</v>
      </c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  <c r="P308" s="297">
        <v>1</v>
      </c>
      <c r="Q308" s="297">
        <v>1</v>
      </c>
      <c r="R308" s="297">
        <v>1</v>
      </c>
      <c r="S308" s="297">
        <v>3</v>
      </c>
      <c r="T308" s="299"/>
      <c r="U308" s="299"/>
      <c r="V308" s="299"/>
      <c r="W308" s="299"/>
      <c r="X308" s="297">
        <v>3</v>
      </c>
    </row>
    <row r="309" spans="1:24" ht="23.25">
      <c r="A309" s="289"/>
      <c r="B309" s="290"/>
      <c r="C309" s="291"/>
      <c r="D309" s="297" t="s">
        <v>1</v>
      </c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7">
        <v>16</v>
      </c>
      <c r="Q309" s="297">
        <v>15</v>
      </c>
      <c r="R309" s="297">
        <v>10</v>
      </c>
      <c r="S309" s="297">
        <v>41</v>
      </c>
      <c r="T309" s="299"/>
      <c r="U309" s="299"/>
      <c r="V309" s="299"/>
      <c r="W309" s="299"/>
      <c r="X309" s="297">
        <v>41</v>
      </c>
    </row>
    <row r="310" spans="1:24" ht="23.25">
      <c r="A310" s="289"/>
      <c r="B310" s="290"/>
      <c r="C310" s="291"/>
      <c r="D310" s="297" t="s">
        <v>2</v>
      </c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  <c r="P310" s="297">
        <v>11</v>
      </c>
      <c r="Q310" s="297">
        <v>4</v>
      </c>
      <c r="R310" s="297">
        <v>6</v>
      </c>
      <c r="S310" s="297">
        <v>21</v>
      </c>
      <c r="T310" s="299"/>
      <c r="U310" s="299"/>
      <c r="V310" s="299"/>
      <c r="W310" s="299"/>
      <c r="X310" s="297">
        <v>21</v>
      </c>
    </row>
    <row r="311" spans="1:24" ht="23.25">
      <c r="A311" s="289"/>
      <c r="B311" s="290"/>
      <c r="C311" s="291"/>
      <c r="D311" s="302" t="s">
        <v>3</v>
      </c>
      <c r="E311" s="307"/>
      <c r="F311" s="307"/>
      <c r="G311" s="307"/>
      <c r="H311" s="307"/>
      <c r="I311" s="307"/>
      <c r="J311" s="307"/>
      <c r="K311" s="307"/>
      <c r="L311" s="307"/>
      <c r="M311" s="307"/>
      <c r="N311" s="307"/>
      <c r="O311" s="307"/>
      <c r="P311" s="302">
        <v>27</v>
      </c>
      <c r="Q311" s="302">
        <v>19</v>
      </c>
      <c r="R311" s="302">
        <v>16</v>
      </c>
      <c r="S311" s="302">
        <v>62</v>
      </c>
      <c r="T311" s="307"/>
      <c r="U311" s="307"/>
      <c r="V311" s="307"/>
      <c r="W311" s="307"/>
      <c r="X311" s="302">
        <v>62</v>
      </c>
    </row>
    <row r="312" spans="1:24" ht="23.25">
      <c r="A312" s="289">
        <v>63</v>
      </c>
      <c r="B312" s="290" t="s">
        <v>103</v>
      </c>
      <c r="C312" s="291" t="s">
        <v>11</v>
      </c>
      <c r="D312" s="297" t="s">
        <v>17</v>
      </c>
      <c r="E312" s="297">
        <v>6</v>
      </c>
      <c r="F312" s="297">
        <v>6</v>
      </c>
      <c r="G312" s="297">
        <v>6</v>
      </c>
      <c r="H312" s="297">
        <v>18</v>
      </c>
      <c r="I312" s="297">
        <v>4</v>
      </c>
      <c r="J312" s="297">
        <v>4</v>
      </c>
      <c r="K312" s="297">
        <v>4</v>
      </c>
      <c r="L312" s="297">
        <v>4</v>
      </c>
      <c r="M312" s="297">
        <v>4</v>
      </c>
      <c r="N312" s="297">
        <v>3</v>
      </c>
      <c r="O312" s="297">
        <v>23</v>
      </c>
      <c r="P312" s="299"/>
      <c r="Q312" s="299"/>
      <c r="R312" s="299"/>
      <c r="S312" s="299"/>
      <c r="T312" s="299"/>
      <c r="U312" s="299"/>
      <c r="V312" s="299"/>
      <c r="W312" s="299"/>
      <c r="X312" s="297">
        <v>41</v>
      </c>
    </row>
    <row r="313" spans="1:24" ht="23.25">
      <c r="A313" s="289"/>
      <c r="B313" s="290"/>
      <c r="C313" s="291"/>
      <c r="D313" s="297" t="s">
        <v>1</v>
      </c>
      <c r="E313" s="297">
        <v>96</v>
      </c>
      <c r="F313" s="297">
        <v>92</v>
      </c>
      <c r="G313" s="297">
        <v>80</v>
      </c>
      <c r="H313" s="297">
        <v>268</v>
      </c>
      <c r="I313" s="297">
        <v>80</v>
      </c>
      <c r="J313" s="297">
        <v>69</v>
      </c>
      <c r="K313" s="297">
        <v>65</v>
      </c>
      <c r="L313" s="297">
        <v>56</v>
      </c>
      <c r="M313" s="297">
        <v>57</v>
      </c>
      <c r="N313" s="297">
        <v>33</v>
      </c>
      <c r="O313" s="297">
        <v>360</v>
      </c>
      <c r="P313" s="299"/>
      <c r="Q313" s="299"/>
      <c r="R313" s="299"/>
      <c r="S313" s="299"/>
      <c r="T313" s="299"/>
      <c r="U313" s="299"/>
      <c r="V313" s="299"/>
      <c r="W313" s="299"/>
      <c r="X313" s="297">
        <v>628</v>
      </c>
    </row>
    <row r="314" spans="1:24" ht="23.25">
      <c r="A314" s="289"/>
      <c r="B314" s="290"/>
      <c r="C314" s="291"/>
      <c r="D314" s="297" t="s">
        <v>2</v>
      </c>
      <c r="E314" s="297">
        <v>85</v>
      </c>
      <c r="F314" s="297">
        <v>95</v>
      </c>
      <c r="G314" s="297">
        <v>101</v>
      </c>
      <c r="H314" s="297">
        <v>281</v>
      </c>
      <c r="I314" s="297">
        <v>73</v>
      </c>
      <c r="J314" s="297">
        <v>74</v>
      </c>
      <c r="K314" s="297">
        <v>55</v>
      </c>
      <c r="L314" s="297">
        <v>59</v>
      </c>
      <c r="M314" s="297">
        <v>79</v>
      </c>
      <c r="N314" s="297">
        <v>77</v>
      </c>
      <c r="O314" s="297">
        <v>417</v>
      </c>
      <c r="P314" s="299"/>
      <c r="Q314" s="299"/>
      <c r="R314" s="299"/>
      <c r="S314" s="299"/>
      <c r="T314" s="299"/>
      <c r="U314" s="299"/>
      <c r="V314" s="299"/>
      <c r="W314" s="299"/>
      <c r="X314" s="297">
        <v>698</v>
      </c>
    </row>
    <row r="315" spans="1:24" ht="23.25">
      <c r="A315" s="289"/>
      <c r="B315" s="290"/>
      <c r="C315" s="291"/>
      <c r="D315" s="302" t="s">
        <v>3</v>
      </c>
      <c r="E315" s="302">
        <v>181</v>
      </c>
      <c r="F315" s="302">
        <v>187</v>
      </c>
      <c r="G315" s="302">
        <v>181</v>
      </c>
      <c r="H315" s="302">
        <v>549</v>
      </c>
      <c r="I315" s="302">
        <v>153</v>
      </c>
      <c r="J315" s="302">
        <v>143</v>
      </c>
      <c r="K315" s="302">
        <v>120</v>
      </c>
      <c r="L315" s="302">
        <v>115</v>
      </c>
      <c r="M315" s="302">
        <v>136</v>
      </c>
      <c r="N315" s="302">
        <v>110</v>
      </c>
      <c r="O315" s="302">
        <v>777</v>
      </c>
      <c r="P315" s="307"/>
      <c r="Q315" s="307"/>
      <c r="R315" s="307"/>
      <c r="S315" s="307"/>
      <c r="T315" s="307"/>
      <c r="U315" s="307"/>
      <c r="V315" s="307"/>
      <c r="W315" s="307"/>
      <c r="X315" s="302">
        <v>1326</v>
      </c>
    </row>
    <row r="316" spans="1:24" ht="23.25">
      <c r="A316" s="289">
        <v>64</v>
      </c>
      <c r="B316" s="290" t="s">
        <v>104</v>
      </c>
      <c r="C316" s="291" t="s">
        <v>11</v>
      </c>
      <c r="D316" s="297" t="s">
        <v>17</v>
      </c>
      <c r="E316" s="297">
        <v>4</v>
      </c>
      <c r="F316" s="297">
        <v>4</v>
      </c>
      <c r="G316" s="297">
        <v>4</v>
      </c>
      <c r="H316" s="297">
        <v>12</v>
      </c>
      <c r="I316" s="297">
        <v>4</v>
      </c>
      <c r="J316" s="297">
        <v>2</v>
      </c>
      <c r="K316" s="297">
        <v>2</v>
      </c>
      <c r="L316" s="297">
        <v>2</v>
      </c>
      <c r="M316" s="297">
        <v>2</v>
      </c>
      <c r="N316" s="297">
        <v>2</v>
      </c>
      <c r="O316" s="297">
        <v>14</v>
      </c>
      <c r="P316" s="299"/>
      <c r="Q316" s="299"/>
      <c r="R316" s="299"/>
      <c r="S316" s="299"/>
      <c r="T316" s="299"/>
      <c r="U316" s="299"/>
      <c r="V316" s="299"/>
      <c r="W316" s="299"/>
      <c r="X316" s="297">
        <v>26</v>
      </c>
    </row>
    <row r="317" spans="1:24" ht="23.25">
      <c r="A317" s="289"/>
      <c r="B317" s="290"/>
      <c r="C317" s="291"/>
      <c r="D317" s="297" t="s">
        <v>1</v>
      </c>
      <c r="E317" s="297">
        <v>81</v>
      </c>
      <c r="F317" s="297">
        <v>78</v>
      </c>
      <c r="G317" s="297">
        <v>60</v>
      </c>
      <c r="H317" s="297">
        <v>219</v>
      </c>
      <c r="I317" s="297">
        <v>90</v>
      </c>
      <c r="J317" s="297">
        <v>47</v>
      </c>
      <c r="K317" s="297">
        <v>32</v>
      </c>
      <c r="L317" s="297">
        <v>32</v>
      </c>
      <c r="M317" s="297">
        <v>38</v>
      </c>
      <c r="N317" s="297">
        <v>35</v>
      </c>
      <c r="O317" s="297">
        <v>274</v>
      </c>
      <c r="P317" s="299"/>
      <c r="Q317" s="299"/>
      <c r="R317" s="299"/>
      <c r="S317" s="299"/>
      <c r="T317" s="299"/>
      <c r="U317" s="299"/>
      <c r="V317" s="299"/>
      <c r="W317" s="299"/>
      <c r="X317" s="297">
        <v>493</v>
      </c>
    </row>
    <row r="318" spans="1:24" ht="23.25">
      <c r="A318" s="289"/>
      <c r="B318" s="290"/>
      <c r="C318" s="291"/>
      <c r="D318" s="297" t="s">
        <v>2</v>
      </c>
      <c r="E318" s="297">
        <v>76</v>
      </c>
      <c r="F318" s="297">
        <v>73</v>
      </c>
      <c r="G318" s="297">
        <v>78</v>
      </c>
      <c r="H318" s="297">
        <v>227</v>
      </c>
      <c r="I318" s="297">
        <v>59</v>
      </c>
      <c r="J318" s="297">
        <v>35</v>
      </c>
      <c r="K318" s="297">
        <v>30</v>
      </c>
      <c r="L318" s="297">
        <v>31</v>
      </c>
      <c r="M318" s="297">
        <v>32</v>
      </c>
      <c r="N318" s="297">
        <v>31</v>
      </c>
      <c r="O318" s="297">
        <v>218</v>
      </c>
      <c r="P318" s="299"/>
      <c r="Q318" s="299"/>
      <c r="R318" s="299"/>
      <c r="S318" s="299"/>
      <c r="T318" s="299"/>
      <c r="U318" s="299"/>
      <c r="V318" s="299"/>
      <c r="W318" s="299"/>
      <c r="X318" s="297">
        <v>445</v>
      </c>
    </row>
    <row r="319" spans="1:24" ht="23.25">
      <c r="A319" s="289"/>
      <c r="B319" s="290"/>
      <c r="C319" s="291"/>
      <c r="D319" s="302" t="s">
        <v>3</v>
      </c>
      <c r="E319" s="302">
        <v>157</v>
      </c>
      <c r="F319" s="302">
        <v>151</v>
      </c>
      <c r="G319" s="302">
        <v>138</v>
      </c>
      <c r="H319" s="302">
        <v>446</v>
      </c>
      <c r="I319" s="302">
        <v>149</v>
      </c>
      <c r="J319" s="302">
        <v>82</v>
      </c>
      <c r="K319" s="302">
        <v>62</v>
      </c>
      <c r="L319" s="302">
        <v>63</v>
      </c>
      <c r="M319" s="302">
        <v>70</v>
      </c>
      <c r="N319" s="302">
        <v>66</v>
      </c>
      <c r="O319" s="302">
        <v>492</v>
      </c>
      <c r="P319" s="307"/>
      <c r="Q319" s="307"/>
      <c r="R319" s="307"/>
      <c r="S319" s="307"/>
      <c r="T319" s="307"/>
      <c r="U319" s="307"/>
      <c r="V319" s="307"/>
      <c r="W319" s="307"/>
      <c r="X319" s="302">
        <v>938</v>
      </c>
    </row>
    <row r="320" spans="1:24" ht="23.25">
      <c r="A320" s="300"/>
      <c r="B320" s="304"/>
      <c r="C320" s="301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</row>
    <row r="321" spans="1:24" ht="23.25">
      <c r="A321" s="300"/>
      <c r="B321" s="304"/>
      <c r="C321" s="301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</row>
    <row r="322" spans="1:24" ht="23.25">
      <c r="A322" s="341" t="s">
        <v>15</v>
      </c>
      <c r="B322" s="342" t="s">
        <v>16</v>
      </c>
      <c r="C322" s="311" t="s">
        <v>0</v>
      </c>
      <c r="D322" s="341"/>
      <c r="E322" s="341" t="s">
        <v>18</v>
      </c>
      <c r="F322" s="341" t="s">
        <v>19</v>
      </c>
      <c r="G322" s="287" t="s">
        <v>20</v>
      </c>
      <c r="H322" s="293" t="s">
        <v>3</v>
      </c>
      <c r="I322" s="288" t="s">
        <v>21</v>
      </c>
      <c r="J322" s="341" t="s">
        <v>22</v>
      </c>
      <c r="K322" s="341" t="s">
        <v>23</v>
      </c>
      <c r="L322" s="341" t="s">
        <v>24</v>
      </c>
      <c r="M322" s="341" t="s">
        <v>25</v>
      </c>
      <c r="N322" s="287" t="s">
        <v>26</v>
      </c>
      <c r="O322" s="293" t="s">
        <v>3</v>
      </c>
      <c r="P322" s="288" t="s">
        <v>27</v>
      </c>
      <c r="Q322" s="341" t="s">
        <v>28</v>
      </c>
      <c r="R322" s="287" t="s">
        <v>29</v>
      </c>
      <c r="S322" s="293" t="s">
        <v>30</v>
      </c>
      <c r="T322" s="288" t="s">
        <v>31</v>
      </c>
      <c r="U322" s="341" t="s">
        <v>32</v>
      </c>
      <c r="V322" s="287" t="s">
        <v>33</v>
      </c>
      <c r="W322" s="294" t="s">
        <v>3</v>
      </c>
      <c r="X322" s="293" t="s">
        <v>3</v>
      </c>
    </row>
    <row r="323" spans="1:24" ht="23.25">
      <c r="A323" s="341"/>
      <c r="B323" s="343"/>
      <c r="C323" s="311"/>
      <c r="D323" s="341"/>
      <c r="E323" s="341"/>
      <c r="F323" s="341"/>
      <c r="G323" s="287"/>
      <c r="H323" s="295" t="s">
        <v>34</v>
      </c>
      <c r="I323" s="288"/>
      <c r="J323" s="341"/>
      <c r="K323" s="341"/>
      <c r="L323" s="341"/>
      <c r="M323" s="341"/>
      <c r="N323" s="287"/>
      <c r="O323" s="295" t="s">
        <v>35</v>
      </c>
      <c r="P323" s="288"/>
      <c r="Q323" s="341"/>
      <c r="R323" s="287"/>
      <c r="S323" s="295" t="s">
        <v>36</v>
      </c>
      <c r="T323" s="288"/>
      <c r="U323" s="341"/>
      <c r="V323" s="287"/>
      <c r="W323" s="296" t="s">
        <v>37</v>
      </c>
      <c r="X323" s="295" t="s">
        <v>38</v>
      </c>
    </row>
    <row r="324" spans="1:24" ht="23.25">
      <c r="A324" s="289">
        <v>65</v>
      </c>
      <c r="B324" s="290" t="s">
        <v>105</v>
      </c>
      <c r="C324" s="291" t="s">
        <v>12</v>
      </c>
      <c r="D324" s="297" t="s">
        <v>17</v>
      </c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  <c r="P324" s="285">
        <v>1</v>
      </c>
      <c r="Q324" s="285">
        <v>1</v>
      </c>
      <c r="R324" s="285">
        <v>1</v>
      </c>
      <c r="S324" s="297">
        <v>3</v>
      </c>
      <c r="T324" s="299"/>
      <c r="U324" s="299"/>
      <c r="V324" s="299"/>
      <c r="W324" s="299"/>
      <c r="X324" s="297">
        <v>3</v>
      </c>
    </row>
    <row r="325" spans="1:24" ht="23.25">
      <c r="A325" s="289"/>
      <c r="B325" s="290"/>
      <c r="C325" s="291"/>
      <c r="D325" s="297" t="s">
        <v>1</v>
      </c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  <c r="P325" s="297">
        <v>14</v>
      </c>
      <c r="Q325" s="297">
        <v>22</v>
      </c>
      <c r="R325" s="297">
        <v>23</v>
      </c>
      <c r="S325" s="297">
        <v>59</v>
      </c>
      <c r="T325" s="299"/>
      <c r="U325" s="299"/>
      <c r="V325" s="299"/>
      <c r="W325" s="299"/>
      <c r="X325" s="297">
        <v>59</v>
      </c>
    </row>
    <row r="326" spans="1:24" ht="23.25">
      <c r="A326" s="289"/>
      <c r="B326" s="290"/>
      <c r="C326" s="291"/>
      <c r="D326" s="297" t="s">
        <v>2</v>
      </c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  <c r="P326" s="297">
        <v>7</v>
      </c>
      <c r="Q326" s="297">
        <v>21</v>
      </c>
      <c r="R326" s="297">
        <v>13</v>
      </c>
      <c r="S326" s="297">
        <v>41</v>
      </c>
      <c r="T326" s="299"/>
      <c r="U326" s="299"/>
      <c r="V326" s="299"/>
      <c r="W326" s="299"/>
      <c r="X326" s="297">
        <v>41</v>
      </c>
    </row>
    <row r="327" spans="1:24" ht="23.25">
      <c r="A327" s="289"/>
      <c r="B327" s="290"/>
      <c r="C327" s="291"/>
      <c r="D327" s="302" t="s">
        <v>3</v>
      </c>
      <c r="E327" s="307"/>
      <c r="F327" s="307"/>
      <c r="G327" s="307"/>
      <c r="H327" s="307"/>
      <c r="I327" s="307"/>
      <c r="J327" s="307"/>
      <c r="K327" s="307"/>
      <c r="L327" s="307"/>
      <c r="M327" s="307"/>
      <c r="N327" s="307"/>
      <c r="O327" s="307"/>
      <c r="P327" s="302">
        <v>21</v>
      </c>
      <c r="Q327" s="302">
        <v>43</v>
      </c>
      <c r="R327" s="302">
        <v>36</v>
      </c>
      <c r="S327" s="302">
        <v>100</v>
      </c>
      <c r="T327" s="307"/>
      <c r="U327" s="307"/>
      <c r="V327" s="307"/>
      <c r="W327" s="307"/>
      <c r="X327" s="302">
        <v>100</v>
      </c>
    </row>
    <row r="328" spans="1:24" ht="23.25">
      <c r="A328" s="289">
        <v>66</v>
      </c>
      <c r="B328" s="290" t="s">
        <v>106</v>
      </c>
      <c r="C328" s="291" t="s">
        <v>12</v>
      </c>
      <c r="D328" s="297" t="s">
        <v>17</v>
      </c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  <c r="P328" s="297">
        <v>3</v>
      </c>
      <c r="Q328" s="297">
        <v>2</v>
      </c>
      <c r="R328" s="297">
        <v>2</v>
      </c>
      <c r="S328" s="297">
        <v>7</v>
      </c>
      <c r="T328" s="297">
        <v>2</v>
      </c>
      <c r="U328" s="297">
        <v>2</v>
      </c>
      <c r="V328" s="297">
        <v>2</v>
      </c>
      <c r="W328" s="297">
        <v>6</v>
      </c>
      <c r="X328" s="297">
        <v>13</v>
      </c>
    </row>
    <row r="329" spans="1:24" ht="23.25">
      <c r="A329" s="289"/>
      <c r="B329" s="290"/>
      <c r="C329" s="291"/>
      <c r="D329" s="297" t="s">
        <v>1</v>
      </c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  <c r="P329" s="297">
        <v>49</v>
      </c>
      <c r="Q329" s="297">
        <v>51</v>
      </c>
      <c r="R329" s="297">
        <v>36</v>
      </c>
      <c r="S329" s="297">
        <v>136</v>
      </c>
      <c r="T329" s="297">
        <v>21</v>
      </c>
      <c r="U329" s="297">
        <v>24</v>
      </c>
      <c r="V329" s="297">
        <v>20</v>
      </c>
      <c r="W329" s="297">
        <v>65</v>
      </c>
      <c r="X329" s="297">
        <v>201</v>
      </c>
    </row>
    <row r="330" spans="1:24" ht="23.25">
      <c r="A330" s="289"/>
      <c r="B330" s="290"/>
      <c r="C330" s="291"/>
      <c r="D330" s="297" t="s">
        <v>2</v>
      </c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  <c r="P330" s="297">
        <v>63</v>
      </c>
      <c r="Q330" s="297">
        <v>42</v>
      </c>
      <c r="R330" s="297">
        <v>53</v>
      </c>
      <c r="S330" s="297">
        <v>158</v>
      </c>
      <c r="T330" s="297">
        <v>35</v>
      </c>
      <c r="U330" s="297">
        <v>56</v>
      </c>
      <c r="V330" s="297">
        <v>42</v>
      </c>
      <c r="W330" s="297">
        <v>133</v>
      </c>
      <c r="X330" s="297">
        <v>291</v>
      </c>
    </row>
    <row r="331" spans="1:24" ht="23.25">
      <c r="A331" s="289"/>
      <c r="B331" s="290"/>
      <c r="C331" s="291"/>
      <c r="D331" s="302" t="s">
        <v>3</v>
      </c>
      <c r="E331" s="307"/>
      <c r="F331" s="307"/>
      <c r="G331" s="307"/>
      <c r="H331" s="307"/>
      <c r="I331" s="307"/>
      <c r="J331" s="307"/>
      <c r="K331" s="307"/>
      <c r="L331" s="307"/>
      <c r="M331" s="307"/>
      <c r="N331" s="307"/>
      <c r="O331" s="307"/>
      <c r="P331" s="302">
        <v>112</v>
      </c>
      <c r="Q331" s="302">
        <v>93</v>
      </c>
      <c r="R331" s="302">
        <v>89</v>
      </c>
      <c r="S331" s="302">
        <v>294</v>
      </c>
      <c r="T331" s="302">
        <v>56</v>
      </c>
      <c r="U331" s="302">
        <v>80</v>
      </c>
      <c r="V331" s="302">
        <v>62</v>
      </c>
      <c r="W331" s="302">
        <v>198</v>
      </c>
      <c r="X331" s="302">
        <v>492</v>
      </c>
    </row>
    <row r="332" spans="1:24" ht="23.25">
      <c r="A332" s="289">
        <v>67</v>
      </c>
      <c r="B332" s="290" t="s">
        <v>107</v>
      </c>
      <c r="C332" s="291" t="s">
        <v>12</v>
      </c>
      <c r="D332" s="297" t="s">
        <v>17</v>
      </c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  <c r="P332" s="297">
        <v>5</v>
      </c>
      <c r="Q332" s="297">
        <v>4</v>
      </c>
      <c r="R332" s="297">
        <v>1</v>
      </c>
      <c r="S332" s="297">
        <v>10</v>
      </c>
      <c r="T332" s="297">
        <v>2</v>
      </c>
      <c r="U332" s="297">
        <v>1</v>
      </c>
      <c r="V332" s="297">
        <v>1</v>
      </c>
      <c r="W332" s="297">
        <v>4</v>
      </c>
      <c r="X332" s="297">
        <v>14</v>
      </c>
    </row>
    <row r="333" spans="1:24" ht="23.25">
      <c r="A333" s="289"/>
      <c r="B333" s="290"/>
      <c r="C333" s="291"/>
      <c r="D333" s="297" t="s">
        <v>1</v>
      </c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  <c r="P333" s="297">
        <v>78</v>
      </c>
      <c r="Q333" s="297">
        <v>76</v>
      </c>
      <c r="R333" s="297">
        <v>23</v>
      </c>
      <c r="S333" s="297">
        <v>177</v>
      </c>
      <c r="T333" s="297">
        <v>12</v>
      </c>
      <c r="U333" s="297">
        <v>8</v>
      </c>
      <c r="V333" s="297">
        <v>7</v>
      </c>
      <c r="W333" s="297">
        <v>27</v>
      </c>
      <c r="X333" s="297">
        <v>204</v>
      </c>
    </row>
    <row r="334" spans="1:24" ht="23.25">
      <c r="A334" s="289"/>
      <c r="B334" s="290"/>
      <c r="C334" s="291"/>
      <c r="D334" s="297" t="s">
        <v>2</v>
      </c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  <c r="P334" s="297">
        <v>90</v>
      </c>
      <c r="Q334" s="297">
        <v>70</v>
      </c>
      <c r="R334" s="297">
        <v>24</v>
      </c>
      <c r="S334" s="297">
        <v>184</v>
      </c>
      <c r="T334" s="297">
        <v>28</v>
      </c>
      <c r="U334" s="297">
        <v>28</v>
      </c>
      <c r="V334" s="297">
        <v>13</v>
      </c>
      <c r="W334" s="297">
        <v>69</v>
      </c>
      <c r="X334" s="297">
        <v>253</v>
      </c>
    </row>
    <row r="335" spans="1:24" ht="23.25">
      <c r="A335" s="289"/>
      <c r="B335" s="290"/>
      <c r="C335" s="291"/>
      <c r="D335" s="302" t="s">
        <v>3</v>
      </c>
      <c r="E335" s="307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2">
        <v>168</v>
      </c>
      <c r="Q335" s="302">
        <v>146</v>
      </c>
      <c r="R335" s="302">
        <v>47</v>
      </c>
      <c r="S335" s="302">
        <v>361</v>
      </c>
      <c r="T335" s="302">
        <v>40</v>
      </c>
      <c r="U335" s="302">
        <v>36</v>
      </c>
      <c r="V335" s="302">
        <v>20</v>
      </c>
      <c r="W335" s="302">
        <v>96</v>
      </c>
      <c r="X335" s="302">
        <v>457</v>
      </c>
    </row>
    <row r="336" spans="1:24" ht="23.25">
      <c r="A336" s="289">
        <v>68</v>
      </c>
      <c r="B336" s="290" t="s">
        <v>108</v>
      </c>
      <c r="C336" s="291" t="s">
        <v>10</v>
      </c>
      <c r="D336" s="297" t="s">
        <v>17</v>
      </c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  <c r="P336" s="297">
        <v>10</v>
      </c>
      <c r="Q336" s="297">
        <v>10</v>
      </c>
      <c r="R336" s="297">
        <v>10</v>
      </c>
      <c r="S336" s="297">
        <v>30</v>
      </c>
      <c r="T336" s="297">
        <v>6</v>
      </c>
      <c r="U336" s="297">
        <v>7</v>
      </c>
      <c r="V336" s="297">
        <v>7</v>
      </c>
      <c r="W336" s="297">
        <v>20</v>
      </c>
      <c r="X336" s="297">
        <v>50</v>
      </c>
    </row>
    <row r="337" spans="1:24" ht="23.25">
      <c r="A337" s="289"/>
      <c r="B337" s="290"/>
      <c r="C337" s="291"/>
      <c r="D337" s="297" t="s">
        <v>1</v>
      </c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  <c r="P337" s="297">
        <v>174</v>
      </c>
      <c r="Q337" s="297">
        <v>162</v>
      </c>
      <c r="R337" s="297">
        <v>120</v>
      </c>
      <c r="S337" s="297">
        <v>456</v>
      </c>
      <c r="T337" s="297">
        <v>75</v>
      </c>
      <c r="U337" s="297">
        <v>69</v>
      </c>
      <c r="V337" s="297">
        <v>66</v>
      </c>
      <c r="W337" s="297">
        <v>210</v>
      </c>
      <c r="X337" s="297">
        <v>666</v>
      </c>
    </row>
    <row r="338" spans="1:24" ht="23.25">
      <c r="A338" s="289"/>
      <c r="B338" s="290"/>
      <c r="C338" s="291"/>
      <c r="D338" s="297" t="s">
        <v>2</v>
      </c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7">
        <v>211</v>
      </c>
      <c r="Q338" s="297">
        <v>192</v>
      </c>
      <c r="R338" s="297">
        <v>201</v>
      </c>
      <c r="S338" s="297">
        <v>604</v>
      </c>
      <c r="T338" s="297">
        <v>157</v>
      </c>
      <c r="U338" s="297">
        <v>175</v>
      </c>
      <c r="V338" s="297">
        <v>145</v>
      </c>
      <c r="W338" s="297">
        <v>477</v>
      </c>
      <c r="X338" s="297">
        <v>1081</v>
      </c>
    </row>
    <row r="339" spans="1:24" ht="23.25">
      <c r="A339" s="289"/>
      <c r="B339" s="290"/>
      <c r="C339" s="291"/>
      <c r="D339" s="302" t="s">
        <v>3</v>
      </c>
      <c r="E339" s="307"/>
      <c r="F339" s="307"/>
      <c r="G339" s="307"/>
      <c r="H339" s="307"/>
      <c r="I339" s="307"/>
      <c r="J339" s="307"/>
      <c r="K339" s="307"/>
      <c r="L339" s="307"/>
      <c r="M339" s="307"/>
      <c r="N339" s="307"/>
      <c r="O339" s="307"/>
      <c r="P339" s="302">
        <v>385</v>
      </c>
      <c r="Q339" s="302">
        <v>354</v>
      </c>
      <c r="R339" s="302">
        <v>321</v>
      </c>
      <c r="S339" s="302">
        <v>1060</v>
      </c>
      <c r="T339" s="302">
        <v>232</v>
      </c>
      <c r="U339" s="302">
        <v>244</v>
      </c>
      <c r="V339" s="302">
        <v>211</v>
      </c>
      <c r="W339" s="302">
        <v>687</v>
      </c>
      <c r="X339" s="302">
        <v>1747</v>
      </c>
    </row>
    <row r="340" spans="1:24" ht="23.25">
      <c r="A340" s="300"/>
      <c r="B340" s="304"/>
      <c r="C340" s="301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</row>
    <row r="341" spans="1:24" ht="23.25">
      <c r="A341" s="300"/>
      <c r="B341" s="304"/>
      <c r="C341" s="301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</row>
    <row r="342" spans="1:24" ht="23.25">
      <c r="A342" s="341" t="s">
        <v>15</v>
      </c>
      <c r="B342" s="342" t="s">
        <v>16</v>
      </c>
      <c r="C342" s="311" t="s">
        <v>0</v>
      </c>
      <c r="D342" s="341"/>
      <c r="E342" s="341" t="s">
        <v>18</v>
      </c>
      <c r="F342" s="341" t="s">
        <v>19</v>
      </c>
      <c r="G342" s="287" t="s">
        <v>20</v>
      </c>
      <c r="H342" s="293" t="s">
        <v>3</v>
      </c>
      <c r="I342" s="288" t="s">
        <v>21</v>
      </c>
      <c r="J342" s="341" t="s">
        <v>22</v>
      </c>
      <c r="K342" s="341" t="s">
        <v>23</v>
      </c>
      <c r="L342" s="341" t="s">
        <v>24</v>
      </c>
      <c r="M342" s="341" t="s">
        <v>25</v>
      </c>
      <c r="N342" s="287" t="s">
        <v>26</v>
      </c>
      <c r="O342" s="293" t="s">
        <v>3</v>
      </c>
      <c r="P342" s="288" t="s">
        <v>27</v>
      </c>
      <c r="Q342" s="341" t="s">
        <v>28</v>
      </c>
      <c r="R342" s="287" t="s">
        <v>29</v>
      </c>
      <c r="S342" s="293" t="s">
        <v>30</v>
      </c>
      <c r="T342" s="288" t="s">
        <v>31</v>
      </c>
      <c r="U342" s="341" t="s">
        <v>32</v>
      </c>
      <c r="V342" s="287" t="s">
        <v>33</v>
      </c>
      <c r="W342" s="294" t="s">
        <v>3</v>
      </c>
      <c r="X342" s="293" t="s">
        <v>3</v>
      </c>
    </row>
    <row r="343" spans="1:24" ht="23.25">
      <c r="A343" s="341"/>
      <c r="B343" s="343"/>
      <c r="C343" s="311"/>
      <c r="D343" s="341"/>
      <c r="E343" s="341"/>
      <c r="F343" s="341"/>
      <c r="G343" s="287"/>
      <c r="H343" s="295" t="s">
        <v>34</v>
      </c>
      <c r="I343" s="288"/>
      <c r="J343" s="341"/>
      <c r="K343" s="341"/>
      <c r="L343" s="341"/>
      <c r="M343" s="341"/>
      <c r="N343" s="287"/>
      <c r="O343" s="295" t="s">
        <v>35</v>
      </c>
      <c r="P343" s="288"/>
      <c r="Q343" s="341"/>
      <c r="R343" s="287"/>
      <c r="S343" s="295" t="s">
        <v>36</v>
      </c>
      <c r="T343" s="288"/>
      <c r="U343" s="341"/>
      <c r="V343" s="287"/>
      <c r="W343" s="296" t="s">
        <v>37</v>
      </c>
      <c r="X343" s="295" t="s">
        <v>38</v>
      </c>
    </row>
    <row r="344" spans="1:24" ht="23.25">
      <c r="A344" s="289">
        <v>69</v>
      </c>
      <c r="B344" s="290" t="s">
        <v>109</v>
      </c>
      <c r="C344" s="291" t="s">
        <v>10</v>
      </c>
      <c r="D344" s="297" t="s">
        <v>17</v>
      </c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297">
        <v>3</v>
      </c>
      <c r="Q344" s="297">
        <v>3</v>
      </c>
      <c r="R344" s="297">
        <v>4</v>
      </c>
      <c r="S344" s="297">
        <v>10</v>
      </c>
      <c r="T344" s="297">
        <v>2</v>
      </c>
      <c r="U344" s="297">
        <v>3</v>
      </c>
      <c r="V344" s="297">
        <v>1</v>
      </c>
      <c r="W344" s="297">
        <v>6</v>
      </c>
      <c r="X344" s="297">
        <v>16</v>
      </c>
    </row>
    <row r="345" spans="1:24" ht="23.25">
      <c r="A345" s="289"/>
      <c r="B345" s="290"/>
      <c r="C345" s="291"/>
      <c r="D345" s="297" t="s">
        <v>1</v>
      </c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  <c r="P345" s="297">
        <v>64</v>
      </c>
      <c r="Q345" s="297">
        <v>39</v>
      </c>
      <c r="R345" s="297">
        <v>38</v>
      </c>
      <c r="S345" s="297">
        <v>141</v>
      </c>
      <c r="T345" s="297">
        <v>21</v>
      </c>
      <c r="U345" s="297">
        <v>30</v>
      </c>
      <c r="V345" s="297">
        <v>9</v>
      </c>
      <c r="W345" s="297">
        <v>60</v>
      </c>
      <c r="X345" s="297">
        <v>201</v>
      </c>
    </row>
    <row r="346" spans="1:24" ht="23.25">
      <c r="A346" s="289"/>
      <c r="B346" s="290"/>
      <c r="C346" s="291"/>
      <c r="D346" s="297" t="s">
        <v>2</v>
      </c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  <c r="P346" s="297">
        <v>33</v>
      </c>
      <c r="Q346" s="297">
        <v>34</v>
      </c>
      <c r="R346" s="297">
        <v>53</v>
      </c>
      <c r="S346" s="297">
        <v>120</v>
      </c>
      <c r="T346" s="297">
        <v>34</v>
      </c>
      <c r="U346" s="297">
        <v>39</v>
      </c>
      <c r="V346" s="297">
        <v>29</v>
      </c>
      <c r="W346" s="297">
        <v>102</v>
      </c>
      <c r="X346" s="297">
        <v>222</v>
      </c>
    </row>
    <row r="347" spans="1:24" ht="23.25">
      <c r="A347" s="289"/>
      <c r="B347" s="290"/>
      <c r="C347" s="291"/>
      <c r="D347" s="302" t="s">
        <v>3</v>
      </c>
      <c r="E347" s="307"/>
      <c r="F347" s="307"/>
      <c r="G347" s="307"/>
      <c r="H347" s="307"/>
      <c r="I347" s="307"/>
      <c r="J347" s="307"/>
      <c r="K347" s="307"/>
      <c r="L347" s="307"/>
      <c r="M347" s="307"/>
      <c r="N347" s="307"/>
      <c r="O347" s="307"/>
      <c r="P347" s="302">
        <v>97</v>
      </c>
      <c r="Q347" s="302">
        <v>73</v>
      </c>
      <c r="R347" s="302">
        <v>91</v>
      </c>
      <c r="S347" s="302">
        <v>261</v>
      </c>
      <c r="T347" s="302">
        <v>55</v>
      </c>
      <c r="U347" s="302">
        <v>69</v>
      </c>
      <c r="V347" s="302">
        <v>38</v>
      </c>
      <c r="W347" s="302">
        <v>162</v>
      </c>
      <c r="X347" s="302">
        <v>423</v>
      </c>
    </row>
    <row r="348" spans="1:24" ht="23.25">
      <c r="A348" s="289">
        <v>70</v>
      </c>
      <c r="B348" s="290" t="s">
        <v>110</v>
      </c>
      <c r="C348" s="291" t="s">
        <v>10</v>
      </c>
      <c r="D348" s="297" t="s">
        <v>17</v>
      </c>
      <c r="E348" s="297">
        <v>3</v>
      </c>
      <c r="F348" s="297">
        <v>3</v>
      </c>
      <c r="G348" s="297">
        <v>2</v>
      </c>
      <c r="H348" s="297">
        <v>8</v>
      </c>
      <c r="I348" s="297">
        <v>3</v>
      </c>
      <c r="J348" s="297">
        <v>3</v>
      </c>
      <c r="K348" s="297">
        <v>3</v>
      </c>
      <c r="L348" s="297">
        <v>3</v>
      </c>
      <c r="M348" s="297">
        <v>3</v>
      </c>
      <c r="N348" s="297">
        <v>3</v>
      </c>
      <c r="O348" s="297">
        <v>18</v>
      </c>
      <c r="P348" s="299"/>
      <c r="Q348" s="299"/>
      <c r="R348" s="299"/>
      <c r="S348" s="299"/>
      <c r="T348" s="299"/>
      <c r="U348" s="299"/>
      <c r="V348" s="299"/>
      <c r="W348" s="299"/>
      <c r="X348" s="297">
        <v>26</v>
      </c>
    </row>
    <row r="349" spans="1:24" ht="23.25">
      <c r="A349" s="289"/>
      <c r="B349" s="290"/>
      <c r="C349" s="291"/>
      <c r="D349" s="297" t="s">
        <v>1</v>
      </c>
      <c r="E349" s="297">
        <v>46</v>
      </c>
      <c r="F349" s="297">
        <v>49</v>
      </c>
      <c r="G349" s="297">
        <v>46</v>
      </c>
      <c r="H349" s="297">
        <v>141</v>
      </c>
      <c r="I349" s="297">
        <v>44</v>
      </c>
      <c r="J349" s="297">
        <v>49</v>
      </c>
      <c r="K349" s="297">
        <v>47</v>
      </c>
      <c r="L349" s="297">
        <v>45</v>
      </c>
      <c r="M349" s="297">
        <v>39</v>
      </c>
      <c r="N349" s="297">
        <v>45</v>
      </c>
      <c r="O349" s="297">
        <v>269</v>
      </c>
      <c r="P349" s="299"/>
      <c r="Q349" s="299"/>
      <c r="R349" s="299"/>
      <c r="S349" s="299"/>
      <c r="T349" s="299"/>
      <c r="U349" s="299"/>
      <c r="V349" s="299"/>
      <c r="W349" s="299"/>
      <c r="X349" s="297">
        <v>410</v>
      </c>
    </row>
    <row r="350" spans="1:24" ht="23.25">
      <c r="A350" s="289"/>
      <c r="B350" s="290"/>
      <c r="C350" s="291"/>
      <c r="D350" s="297" t="s">
        <v>2</v>
      </c>
      <c r="E350" s="297">
        <v>47</v>
      </c>
      <c r="F350" s="297">
        <v>53</v>
      </c>
      <c r="G350" s="297">
        <v>39</v>
      </c>
      <c r="H350" s="297">
        <v>139</v>
      </c>
      <c r="I350" s="297">
        <v>40</v>
      </c>
      <c r="J350" s="297">
        <v>38</v>
      </c>
      <c r="K350" s="297">
        <v>44</v>
      </c>
      <c r="L350" s="297">
        <v>52</v>
      </c>
      <c r="M350" s="297">
        <v>50</v>
      </c>
      <c r="N350" s="297">
        <v>39</v>
      </c>
      <c r="O350" s="297">
        <v>263</v>
      </c>
      <c r="P350" s="299"/>
      <c r="Q350" s="299"/>
      <c r="R350" s="299"/>
      <c r="S350" s="299"/>
      <c r="T350" s="299"/>
      <c r="U350" s="299"/>
      <c r="V350" s="299"/>
      <c r="W350" s="299"/>
      <c r="X350" s="297">
        <v>402</v>
      </c>
    </row>
    <row r="351" spans="1:24" ht="23.25">
      <c r="A351" s="289"/>
      <c r="B351" s="290"/>
      <c r="C351" s="291"/>
      <c r="D351" s="302" t="s">
        <v>3</v>
      </c>
      <c r="E351" s="302">
        <v>93</v>
      </c>
      <c r="F351" s="302">
        <v>102</v>
      </c>
      <c r="G351" s="302">
        <v>85</v>
      </c>
      <c r="H351" s="302">
        <v>280</v>
      </c>
      <c r="I351" s="302">
        <v>84</v>
      </c>
      <c r="J351" s="302">
        <v>87</v>
      </c>
      <c r="K351" s="302">
        <v>91</v>
      </c>
      <c r="L351" s="302">
        <v>97</v>
      </c>
      <c r="M351" s="302">
        <v>89</v>
      </c>
      <c r="N351" s="302">
        <v>84</v>
      </c>
      <c r="O351" s="302">
        <v>532</v>
      </c>
      <c r="P351" s="307"/>
      <c r="Q351" s="307"/>
      <c r="R351" s="307"/>
      <c r="S351" s="307"/>
      <c r="T351" s="307"/>
      <c r="U351" s="307"/>
      <c r="V351" s="307"/>
      <c r="W351" s="307"/>
      <c r="X351" s="302">
        <v>812</v>
      </c>
    </row>
    <row r="352" spans="1:24" ht="23.25">
      <c r="A352" s="289">
        <v>71</v>
      </c>
      <c r="B352" s="290" t="s">
        <v>111</v>
      </c>
      <c r="C352" s="291" t="s">
        <v>7</v>
      </c>
      <c r="D352" s="297" t="s">
        <v>17</v>
      </c>
      <c r="E352" s="297">
        <v>2</v>
      </c>
      <c r="F352" s="297">
        <v>2</v>
      </c>
      <c r="G352" s="297">
        <v>2</v>
      </c>
      <c r="H352" s="297">
        <v>6</v>
      </c>
      <c r="I352" s="297">
        <v>2</v>
      </c>
      <c r="J352" s="297">
        <v>1</v>
      </c>
      <c r="K352" s="297">
        <v>1</v>
      </c>
      <c r="L352" s="299"/>
      <c r="M352" s="299"/>
      <c r="N352" s="299"/>
      <c r="O352" s="297">
        <v>4</v>
      </c>
      <c r="P352" s="297">
        <v>4</v>
      </c>
      <c r="Q352" s="297">
        <v>3</v>
      </c>
      <c r="R352" s="297">
        <v>3</v>
      </c>
      <c r="S352" s="297">
        <v>10</v>
      </c>
      <c r="T352" s="297">
        <v>1</v>
      </c>
      <c r="U352" s="297">
        <v>1</v>
      </c>
      <c r="V352" s="297">
        <v>1</v>
      </c>
      <c r="W352" s="297">
        <v>3</v>
      </c>
      <c r="X352" s="297">
        <v>23</v>
      </c>
    </row>
    <row r="353" spans="1:24" ht="23.25">
      <c r="A353" s="289"/>
      <c r="B353" s="290"/>
      <c r="C353" s="291"/>
      <c r="D353" s="297" t="s">
        <v>1</v>
      </c>
      <c r="E353" s="297">
        <v>47</v>
      </c>
      <c r="F353" s="297">
        <v>44</v>
      </c>
      <c r="G353" s="297">
        <v>41</v>
      </c>
      <c r="H353" s="297">
        <v>132</v>
      </c>
      <c r="I353" s="297">
        <v>25</v>
      </c>
      <c r="J353" s="297">
        <v>16</v>
      </c>
      <c r="K353" s="297">
        <v>10</v>
      </c>
      <c r="L353" s="299"/>
      <c r="M353" s="299"/>
      <c r="N353" s="299"/>
      <c r="O353" s="297">
        <v>51</v>
      </c>
      <c r="P353" s="297">
        <v>63</v>
      </c>
      <c r="Q353" s="297">
        <v>72</v>
      </c>
      <c r="R353" s="297">
        <v>67</v>
      </c>
      <c r="S353" s="297">
        <v>202</v>
      </c>
      <c r="T353" s="297">
        <v>16</v>
      </c>
      <c r="U353" s="297">
        <v>22</v>
      </c>
      <c r="V353" s="297">
        <v>13</v>
      </c>
      <c r="W353" s="297">
        <v>51</v>
      </c>
      <c r="X353" s="297">
        <v>436</v>
      </c>
    </row>
    <row r="354" spans="1:24" ht="23.25">
      <c r="A354" s="289"/>
      <c r="B354" s="290"/>
      <c r="C354" s="291"/>
      <c r="D354" s="297" t="s">
        <v>2</v>
      </c>
      <c r="E354" s="297">
        <v>42</v>
      </c>
      <c r="F354" s="297">
        <v>46</v>
      </c>
      <c r="G354" s="297">
        <v>37</v>
      </c>
      <c r="H354" s="297">
        <v>125</v>
      </c>
      <c r="I354" s="297">
        <v>21</v>
      </c>
      <c r="J354" s="297">
        <v>9</v>
      </c>
      <c r="K354" s="297">
        <v>10</v>
      </c>
      <c r="L354" s="299"/>
      <c r="M354" s="299"/>
      <c r="N354" s="299"/>
      <c r="O354" s="297">
        <v>40</v>
      </c>
      <c r="P354" s="297">
        <v>60</v>
      </c>
      <c r="Q354" s="297">
        <v>77</v>
      </c>
      <c r="R354" s="297">
        <v>56</v>
      </c>
      <c r="S354" s="297">
        <v>193</v>
      </c>
      <c r="T354" s="297">
        <v>29</v>
      </c>
      <c r="U354" s="297">
        <v>15</v>
      </c>
      <c r="V354" s="297">
        <v>12</v>
      </c>
      <c r="W354" s="297">
        <v>56</v>
      </c>
      <c r="X354" s="297">
        <v>414</v>
      </c>
    </row>
    <row r="355" spans="1:24" ht="23.25">
      <c r="A355" s="289"/>
      <c r="B355" s="290"/>
      <c r="C355" s="291"/>
      <c r="D355" s="302" t="s">
        <v>3</v>
      </c>
      <c r="E355" s="302">
        <v>89</v>
      </c>
      <c r="F355" s="302">
        <v>90</v>
      </c>
      <c r="G355" s="302">
        <v>78</v>
      </c>
      <c r="H355" s="302">
        <v>257</v>
      </c>
      <c r="I355" s="302">
        <v>46</v>
      </c>
      <c r="J355" s="302">
        <v>25</v>
      </c>
      <c r="K355" s="302">
        <v>20</v>
      </c>
      <c r="L355" s="307"/>
      <c r="M355" s="307"/>
      <c r="N355" s="307"/>
      <c r="O355" s="302">
        <v>91</v>
      </c>
      <c r="P355" s="302">
        <v>123</v>
      </c>
      <c r="Q355" s="302">
        <v>149</v>
      </c>
      <c r="R355" s="302">
        <v>123</v>
      </c>
      <c r="S355" s="302">
        <v>395</v>
      </c>
      <c r="T355" s="302">
        <v>45</v>
      </c>
      <c r="U355" s="302">
        <v>37</v>
      </c>
      <c r="V355" s="302">
        <v>25</v>
      </c>
      <c r="W355" s="302">
        <v>107</v>
      </c>
      <c r="X355" s="302">
        <v>850</v>
      </c>
    </row>
    <row r="356" ht="23.25">
      <c r="X356" s="303">
        <f>SUM(X355+X351+X347+X339+X335+X331+X327+X319+X315+X311+X307+X299+X295+X291+X287+X279+X275+X271+X267+X259+X255+X251+X247+X239+X235+X231+X227+X219+X215+X211+X207+X199+X195+X191+X187+X179+X175+X171+X167+X159+X155+X151+X147+X139+X135+X131+X127+X119+X115+X111+X107+X99+X95+X91+X87+X79+X75+X71+X67+X59+X55+X51+X47+X39+X35+X31+X27+X21+X17+X13+X9)</f>
        <v>49607</v>
      </c>
    </row>
  </sheetData>
  <mergeCells count="557">
    <mergeCell ref="R342:R343"/>
    <mergeCell ref="T342:T343"/>
    <mergeCell ref="U342:U343"/>
    <mergeCell ref="V342:V343"/>
    <mergeCell ref="M342:M343"/>
    <mergeCell ref="N342:N343"/>
    <mergeCell ref="P342:P343"/>
    <mergeCell ref="Q342:Q343"/>
    <mergeCell ref="I342:I343"/>
    <mergeCell ref="J342:J343"/>
    <mergeCell ref="K342:K343"/>
    <mergeCell ref="L342:L343"/>
    <mergeCell ref="D342:D343"/>
    <mergeCell ref="E342:E343"/>
    <mergeCell ref="F342:F343"/>
    <mergeCell ref="G342:G343"/>
    <mergeCell ref="R322:R323"/>
    <mergeCell ref="T322:T323"/>
    <mergeCell ref="U322:U323"/>
    <mergeCell ref="V322:V323"/>
    <mergeCell ref="M322:M323"/>
    <mergeCell ref="N322:N323"/>
    <mergeCell ref="P322:P323"/>
    <mergeCell ref="Q322:Q323"/>
    <mergeCell ref="I322:I323"/>
    <mergeCell ref="J322:J323"/>
    <mergeCell ref="K322:K323"/>
    <mergeCell ref="L322:L323"/>
    <mergeCell ref="D322:D323"/>
    <mergeCell ref="E322:E323"/>
    <mergeCell ref="F322:F323"/>
    <mergeCell ref="G322:G323"/>
    <mergeCell ref="R302:R303"/>
    <mergeCell ref="T302:T303"/>
    <mergeCell ref="U302:U303"/>
    <mergeCell ref="V302:V303"/>
    <mergeCell ref="M302:M303"/>
    <mergeCell ref="N302:N303"/>
    <mergeCell ref="P302:P303"/>
    <mergeCell ref="Q302:Q303"/>
    <mergeCell ref="I302:I303"/>
    <mergeCell ref="J302:J303"/>
    <mergeCell ref="K302:K303"/>
    <mergeCell ref="L302:L303"/>
    <mergeCell ref="D302:D303"/>
    <mergeCell ref="E302:E303"/>
    <mergeCell ref="F302:F303"/>
    <mergeCell ref="G302:G303"/>
    <mergeCell ref="R282:R283"/>
    <mergeCell ref="T282:T283"/>
    <mergeCell ref="U282:U283"/>
    <mergeCell ref="V282:V283"/>
    <mergeCell ref="M282:M283"/>
    <mergeCell ref="N282:N283"/>
    <mergeCell ref="P282:P283"/>
    <mergeCell ref="Q282:Q283"/>
    <mergeCell ref="I282:I283"/>
    <mergeCell ref="J282:J283"/>
    <mergeCell ref="K282:K283"/>
    <mergeCell ref="L282:L283"/>
    <mergeCell ref="D282:D283"/>
    <mergeCell ref="E282:E283"/>
    <mergeCell ref="F282:F283"/>
    <mergeCell ref="G282:G283"/>
    <mergeCell ref="R262:R263"/>
    <mergeCell ref="T262:T263"/>
    <mergeCell ref="U262:U263"/>
    <mergeCell ref="V262:V263"/>
    <mergeCell ref="M262:M263"/>
    <mergeCell ref="N262:N263"/>
    <mergeCell ref="P262:P263"/>
    <mergeCell ref="Q262:Q263"/>
    <mergeCell ref="I262:I263"/>
    <mergeCell ref="J262:J263"/>
    <mergeCell ref="K262:K263"/>
    <mergeCell ref="L262:L263"/>
    <mergeCell ref="D262:D263"/>
    <mergeCell ref="E262:E263"/>
    <mergeCell ref="F262:F263"/>
    <mergeCell ref="G262:G263"/>
    <mergeCell ref="R242:R243"/>
    <mergeCell ref="T242:T243"/>
    <mergeCell ref="U242:U243"/>
    <mergeCell ref="V242:V243"/>
    <mergeCell ref="M242:M243"/>
    <mergeCell ref="N242:N243"/>
    <mergeCell ref="P242:P243"/>
    <mergeCell ref="Q242:Q243"/>
    <mergeCell ref="I242:I243"/>
    <mergeCell ref="J242:J243"/>
    <mergeCell ref="K242:K243"/>
    <mergeCell ref="L242:L243"/>
    <mergeCell ref="D242:D243"/>
    <mergeCell ref="E242:E243"/>
    <mergeCell ref="F242:F243"/>
    <mergeCell ref="G242:G243"/>
    <mergeCell ref="R222:R223"/>
    <mergeCell ref="T222:T223"/>
    <mergeCell ref="U222:U223"/>
    <mergeCell ref="V222:V223"/>
    <mergeCell ref="M222:M223"/>
    <mergeCell ref="N222:N223"/>
    <mergeCell ref="P222:P223"/>
    <mergeCell ref="Q222:Q223"/>
    <mergeCell ref="I222:I223"/>
    <mergeCell ref="J222:J223"/>
    <mergeCell ref="K222:K223"/>
    <mergeCell ref="L222:L223"/>
    <mergeCell ref="D222:D223"/>
    <mergeCell ref="E222:E223"/>
    <mergeCell ref="F222:F223"/>
    <mergeCell ref="G222:G223"/>
    <mergeCell ref="R202:R203"/>
    <mergeCell ref="T202:T203"/>
    <mergeCell ref="U202:U203"/>
    <mergeCell ref="V202:V203"/>
    <mergeCell ref="M202:M203"/>
    <mergeCell ref="N202:N203"/>
    <mergeCell ref="P202:P203"/>
    <mergeCell ref="Q202:Q203"/>
    <mergeCell ref="I202:I203"/>
    <mergeCell ref="J202:J203"/>
    <mergeCell ref="K202:K203"/>
    <mergeCell ref="L202:L203"/>
    <mergeCell ref="D202:D203"/>
    <mergeCell ref="E202:E203"/>
    <mergeCell ref="F202:F203"/>
    <mergeCell ref="G202:G203"/>
    <mergeCell ref="R182:R183"/>
    <mergeCell ref="T182:T183"/>
    <mergeCell ref="U182:U183"/>
    <mergeCell ref="V182:V183"/>
    <mergeCell ref="M182:M183"/>
    <mergeCell ref="N182:N183"/>
    <mergeCell ref="P182:P183"/>
    <mergeCell ref="Q182:Q183"/>
    <mergeCell ref="I182:I183"/>
    <mergeCell ref="J182:J183"/>
    <mergeCell ref="K182:K183"/>
    <mergeCell ref="L182:L183"/>
    <mergeCell ref="D182:D183"/>
    <mergeCell ref="E182:E183"/>
    <mergeCell ref="F182:F183"/>
    <mergeCell ref="G182:G183"/>
    <mergeCell ref="R162:R163"/>
    <mergeCell ref="T162:T163"/>
    <mergeCell ref="U162:U163"/>
    <mergeCell ref="V162:V163"/>
    <mergeCell ref="M162:M163"/>
    <mergeCell ref="N162:N163"/>
    <mergeCell ref="P162:P163"/>
    <mergeCell ref="Q162:Q163"/>
    <mergeCell ref="I162:I163"/>
    <mergeCell ref="J162:J163"/>
    <mergeCell ref="K162:K163"/>
    <mergeCell ref="L162:L163"/>
    <mergeCell ref="D162:D163"/>
    <mergeCell ref="E162:E163"/>
    <mergeCell ref="F162:F163"/>
    <mergeCell ref="G162:G163"/>
    <mergeCell ref="R142:R143"/>
    <mergeCell ref="T142:T143"/>
    <mergeCell ref="U142:U143"/>
    <mergeCell ref="V142:V143"/>
    <mergeCell ref="M142:M143"/>
    <mergeCell ref="N142:N143"/>
    <mergeCell ref="P142:P143"/>
    <mergeCell ref="Q142:Q143"/>
    <mergeCell ref="I142:I143"/>
    <mergeCell ref="J142:J143"/>
    <mergeCell ref="K142:K143"/>
    <mergeCell ref="L142:L143"/>
    <mergeCell ref="D142:D143"/>
    <mergeCell ref="E142:E143"/>
    <mergeCell ref="F142:F143"/>
    <mergeCell ref="G142:G143"/>
    <mergeCell ref="R122:R123"/>
    <mergeCell ref="T122:T123"/>
    <mergeCell ref="U122:U123"/>
    <mergeCell ref="V122:V123"/>
    <mergeCell ref="M122:M123"/>
    <mergeCell ref="N122:N123"/>
    <mergeCell ref="P122:P123"/>
    <mergeCell ref="Q122:Q123"/>
    <mergeCell ref="I122:I123"/>
    <mergeCell ref="J122:J123"/>
    <mergeCell ref="K122:K123"/>
    <mergeCell ref="L122:L123"/>
    <mergeCell ref="D122:D123"/>
    <mergeCell ref="E122:E123"/>
    <mergeCell ref="F122:F123"/>
    <mergeCell ref="G122:G123"/>
    <mergeCell ref="R102:R103"/>
    <mergeCell ref="T102:T103"/>
    <mergeCell ref="U102:U103"/>
    <mergeCell ref="V102:V103"/>
    <mergeCell ref="M102:M103"/>
    <mergeCell ref="N102:N103"/>
    <mergeCell ref="P102:P103"/>
    <mergeCell ref="Q102:Q103"/>
    <mergeCell ref="U82:U83"/>
    <mergeCell ref="V82:V83"/>
    <mergeCell ref="D102:D103"/>
    <mergeCell ref="E102:E103"/>
    <mergeCell ref="F102:F103"/>
    <mergeCell ref="G102:G103"/>
    <mergeCell ref="I102:I103"/>
    <mergeCell ref="J102:J103"/>
    <mergeCell ref="K102:K103"/>
    <mergeCell ref="L102:L103"/>
    <mergeCell ref="P82:P83"/>
    <mergeCell ref="Q82:Q83"/>
    <mergeCell ref="R82:R83"/>
    <mergeCell ref="T82:T83"/>
    <mergeCell ref="K82:K83"/>
    <mergeCell ref="L82:L83"/>
    <mergeCell ref="M82:M83"/>
    <mergeCell ref="N82:N83"/>
    <mergeCell ref="V62:V63"/>
    <mergeCell ref="A82:A83"/>
    <mergeCell ref="B82:B83"/>
    <mergeCell ref="C82:C83"/>
    <mergeCell ref="D82:D83"/>
    <mergeCell ref="E82:E83"/>
    <mergeCell ref="F82:F83"/>
    <mergeCell ref="G82:G83"/>
    <mergeCell ref="I82:I83"/>
    <mergeCell ref="J82:J83"/>
    <mergeCell ref="Q62:Q63"/>
    <mergeCell ref="R62:R63"/>
    <mergeCell ref="T62:T63"/>
    <mergeCell ref="U62:U63"/>
    <mergeCell ref="A348:A351"/>
    <mergeCell ref="B348:B351"/>
    <mergeCell ref="C348:C351"/>
    <mergeCell ref="A352:A355"/>
    <mergeCell ref="B352:B355"/>
    <mergeCell ref="C352:C355"/>
    <mergeCell ref="A336:A339"/>
    <mergeCell ref="B336:B339"/>
    <mergeCell ref="C336:C339"/>
    <mergeCell ref="A344:A347"/>
    <mergeCell ref="B344:B347"/>
    <mergeCell ref="C344:C347"/>
    <mergeCell ref="A342:A343"/>
    <mergeCell ref="B342:B343"/>
    <mergeCell ref="C342:C343"/>
    <mergeCell ref="A328:A331"/>
    <mergeCell ref="B328:B331"/>
    <mergeCell ref="C328:C331"/>
    <mergeCell ref="A332:A335"/>
    <mergeCell ref="B332:B335"/>
    <mergeCell ref="C332:C335"/>
    <mergeCell ref="A316:A319"/>
    <mergeCell ref="B316:B319"/>
    <mergeCell ref="C316:C319"/>
    <mergeCell ref="A324:A327"/>
    <mergeCell ref="B324:B327"/>
    <mergeCell ref="C324:C327"/>
    <mergeCell ref="A322:A323"/>
    <mergeCell ref="B322:B323"/>
    <mergeCell ref="C322:C323"/>
    <mergeCell ref="A308:A311"/>
    <mergeCell ref="B308:B311"/>
    <mergeCell ref="C308:C311"/>
    <mergeCell ref="A312:A315"/>
    <mergeCell ref="B312:B315"/>
    <mergeCell ref="C312:C315"/>
    <mergeCell ref="A296:A299"/>
    <mergeCell ref="B296:B299"/>
    <mergeCell ref="C296:C299"/>
    <mergeCell ref="A304:A307"/>
    <mergeCell ref="B304:B307"/>
    <mergeCell ref="C304:C307"/>
    <mergeCell ref="A302:A303"/>
    <mergeCell ref="B302:B303"/>
    <mergeCell ref="C302:C303"/>
    <mergeCell ref="A288:A291"/>
    <mergeCell ref="B288:B291"/>
    <mergeCell ref="C288:C291"/>
    <mergeCell ref="A292:A295"/>
    <mergeCell ref="B292:B295"/>
    <mergeCell ref="C292:C295"/>
    <mergeCell ref="A276:A279"/>
    <mergeCell ref="B276:B279"/>
    <mergeCell ref="C276:C279"/>
    <mergeCell ref="A284:A287"/>
    <mergeCell ref="B284:B287"/>
    <mergeCell ref="C284:C287"/>
    <mergeCell ref="A282:A283"/>
    <mergeCell ref="B282:B283"/>
    <mergeCell ref="C282:C283"/>
    <mergeCell ref="A268:A271"/>
    <mergeCell ref="B268:B271"/>
    <mergeCell ref="C268:C271"/>
    <mergeCell ref="A272:A275"/>
    <mergeCell ref="B272:B275"/>
    <mergeCell ref="C272:C275"/>
    <mergeCell ref="A256:A259"/>
    <mergeCell ref="B256:B259"/>
    <mergeCell ref="C256:C259"/>
    <mergeCell ref="A264:A267"/>
    <mergeCell ref="B264:B267"/>
    <mergeCell ref="C264:C267"/>
    <mergeCell ref="A262:A263"/>
    <mergeCell ref="B262:B263"/>
    <mergeCell ref="C262:C263"/>
    <mergeCell ref="A248:A251"/>
    <mergeCell ref="B248:B251"/>
    <mergeCell ref="C248:C251"/>
    <mergeCell ref="A252:A255"/>
    <mergeCell ref="B252:B255"/>
    <mergeCell ref="C252:C255"/>
    <mergeCell ref="A236:A239"/>
    <mergeCell ref="B236:B239"/>
    <mergeCell ref="C236:C239"/>
    <mergeCell ref="A244:A247"/>
    <mergeCell ref="B244:B247"/>
    <mergeCell ref="C244:C247"/>
    <mergeCell ref="A242:A243"/>
    <mergeCell ref="B242:B243"/>
    <mergeCell ref="C242:C243"/>
    <mergeCell ref="A228:A231"/>
    <mergeCell ref="B228:B231"/>
    <mergeCell ref="C228:C231"/>
    <mergeCell ref="A232:A235"/>
    <mergeCell ref="B232:B235"/>
    <mergeCell ref="C232:C235"/>
    <mergeCell ref="A216:A219"/>
    <mergeCell ref="B216:B219"/>
    <mergeCell ref="C216:C219"/>
    <mergeCell ref="A224:A227"/>
    <mergeCell ref="B224:B227"/>
    <mergeCell ref="C224:C227"/>
    <mergeCell ref="A222:A223"/>
    <mergeCell ref="B222:B223"/>
    <mergeCell ref="C222:C223"/>
    <mergeCell ref="A208:A211"/>
    <mergeCell ref="B208:B211"/>
    <mergeCell ref="C208:C211"/>
    <mergeCell ref="A212:A215"/>
    <mergeCell ref="B212:B215"/>
    <mergeCell ref="C212:C215"/>
    <mergeCell ref="A196:A199"/>
    <mergeCell ref="B196:B199"/>
    <mergeCell ref="C196:C199"/>
    <mergeCell ref="A204:A207"/>
    <mergeCell ref="B204:B207"/>
    <mergeCell ref="C204:C207"/>
    <mergeCell ref="A202:A203"/>
    <mergeCell ref="B202:B203"/>
    <mergeCell ref="C202:C203"/>
    <mergeCell ref="A188:A191"/>
    <mergeCell ref="B188:B191"/>
    <mergeCell ref="C188:C191"/>
    <mergeCell ref="A192:A195"/>
    <mergeCell ref="B192:B195"/>
    <mergeCell ref="C192:C195"/>
    <mergeCell ref="A176:A179"/>
    <mergeCell ref="B176:B179"/>
    <mergeCell ref="C176:C179"/>
    <mergeCell ref="A184:A187"/>
    <mergeCell ref="B184:B187"/>
    <mergeCell ref="C184:C187"/>
    <mergeCell ref="A182:A183"/>
    <mergeCell ref="B182:B183"/>
    <mergeCell ref="C182:C183"/>
    <mergeCell ref="A168:A171"/>
    <mergeCell ref="B168:B171"/>
    <mergeCell ref="C168:C171"/>
    <mergeCell ref="A172:A175"/>
    <mergeCell ref="B172:B175"/>
    <mergeCell ref="C172:C175"/>
    <mergeCell ref="A156:A159"/>
    <mergeCell ref="B156:B159"/>
    <mergeCell ref="C156:C159"/>
    <mergeCell ref="A164:A167"/>
    <mergeCell ref="B164:B167"/>
    <mergeCell ref="C164:C167"/>
    <mergeCell ref="A162:A163"/>
    <mergeCell ref="B162:B163"/>
    <mergeCell ref="C162:C163"/>
    <mergeCell ref="A148:A151"/>
    <mergeCell ref="B148:B151"/>
    <mergeCell ref="C148:C151"/>
    <mergeCell ref="A152:A155"/>
    <mergeCell ref="B152:B155"/>
    <mergeCell ref="C152:C155"/>
    <mergeCell ref="A136:A139"/>
    <mergeCell ref="B136:B139"/>
    <mergeCell ref="C136:C139"/>
    <mergeCell ref="A144:A147"/>
    <mergeCell ref="B144:B147"/>
    <mergeCell ref="C144:C147"/>
    <mergeCell ref="A142:A143"/>
    <mergeCell ref="B142:B143"/>
    <mergeCell ref="C142:C143"/>
    <mergeCell ref="A128:A131"/>
    <mergeCell ref="B128:B131"/>
    <mergeCell ref="C128:C131"/>
    <mergeCell ref="A132:A135"/>
    <mergeCell ref="B132:B135"/>
    <mergeCell ref="C132:C135"/>
    <mergeCell ref="A116:A119"/>
    <mergeCell ref="B116:B119"/>
    <mergeCell ref="C116:C119"/>
    <mergeCell ref="A124:A127"/>
    <mergeCell ref="B124:B127"/>
    <mergeCell ref="C124:C127"/>
    <mergeCell ref="A122:A123"/>
    <mergeCell ref="B122:B123"/>
    <mergeCell ref="C122:C123"/>
    <mergeCell ref="A108:A111"/>
    <mergeCell ref="B108:B111"/>
    <mergeCell ref="C108:C111"/>
    <mergeCell ref="A112:A115"/>
    <mergeCell ref="B112:B115"/>
    <mergeCell ref="C112:C115"/>
    <mergeCell ref="A104:A107"/>
    <mergeCell ref="B104:B107"/>
    <mergeCell ref="C104:C107"/>
    <mergeCell ref="A102:A103"/>
    <mergeCell ref="B102:B103"/>
    <mergeCell ref="C102:C103"/>
    <mergeCell ref="A92:A95"/>
    <mergeCell ref="B92:B95"/>
    <mergeCell ref="C92:C95"/>
    <mergeCell ref="A96:A99"/>
    <mergeCell ref="B96:B99"/>
    <mergeCell ref="C96:C99"/>
    <mergeCell ref="A84:A87"/>
    <mergeCell ref="B84:B87"/>
    <mergeCell ref="C84:C87"/>
    <mergeCell ref="A88:A91"/>
    <mergeCell ref="B88:B91"/>
    <mergeCell ref="C88:C91"/>
    <mergeCell ref="D22:D23"/>
    <mergeCell ref="A76:A79"/>
    <mergeCell ref="B76:B79"/>
    <mergeCell ref="C76:C79"/>
    <mergeCell ref="E22:E23"/>
    <mergeCell ref="F22:F23"/>
    <mergeCell ref="G22:G23"/>
    <mergeCell ref="I22:I23"/>
    <mergeCell ref="J22:J23"/>
    <mergeCell ref="K22:K23"/>
    <mergeCell ref="L22:L23"/>
    <mergeCell ref="M22:M23"/>
    <mergeCell ref="N22:N23"/>
    <mergeCell ref="P22:P23"/>
    <mergeCell ref="Q22:Q23"/>
    <mergeCell ref="R22:R23"/>
    <mergeCell ref="T22:T23"/>
    <mergeCell ref="U22:U23"/>
    <mergeCell ref="V22:V23"/>
    <mergeCell ref="A42:A43"/>
    <mergeCell ref="B42:B43"/>
    <mergeCell ref="C42:C43"/>
    <mergeCell ref="D42:D43"/>
    <mergeCell ref="E42:E43"/>
    <mergeCell ref="F42:F43"/>
    <mergeCell ref="G42:G43"/>
    <mergeCell ref="V42:V43"/>
    <mergeCell ref="M42:M43"/>
    <mergeCell ref="N42:N43"/>
    <mergeCell ref="P42:P43"/>
    <mergeCell ref="Q42:Q43"/>
    <mergeCell ref="D62:D63"/>
    <mergeCell ref="R42:R43"/>
    <mergeCell ref="T42:T43"/>
    <mergeCell ref="U42:U43"/>
    <mergeCell ref="I42:I43"/>
    <mergeCell ref="J42:J43"/>
    <mergeCell ref="K42:K43"/>
    <mergeCell ref="L42:L43"/>
    <mergeCell ref="N62:N63"/>
    <mergeCell ref="P62:P63"/>
    <mergeCell ref="E62:E63"/>
    <mergeCell ref="F62:F63"/>
    <mergeCell ref="G62:G63"/>
    <mergeCell ref="I62:I63"/>
    <mergeCell ref="J62:J63"/>
    <mergeCell ref="K62:K63"/>
    <mergeCell ref="L62:L63"/>
    <mergeCell ref="M62:M63"/>
    <mergeCell ref="A68:A71"/>
    <mergeCell ref="B68:B71"/>
    <mergeCell ref="C68:C71"/>
    <mergeCell ref="A72:A75"/>
    <mergeCell ref="B72:B75"/>
    <mergeCell ref="C72:C75"/>
    <mergeCell ref="A56:A59"/>
    <mergeCell ref="B56:B59"/>
    <mergeCell ref="C56:C59"/>
    <mergeCell ref="A64:A67"/>
    <mergeCell ref="B64:B67"/>
    <mergeCell ref="C64:C67"/>
    <mergeCell ref="A62:A63"/>
    <mergeCell ref="B62:B63"/>
    <mergeCell ref="C62:C63"/>
    <mergeCell ref="A48:A51"/>
    <mergeCell ref="B48:B51"/>
    <mergeCell ref="C48:C51"/>
    <mergeCell ref="A52:A55"/>
    <mergeCell ref="B52:B55"/>
    <mergeCell ref="C52:C55"/>
    <mergeCell ref="A36:A39"/>
    <mergeCell ref="B36:B39"/>
    <mergeCell ref="C36:C39"/>
    <mergeCell ref="A44:A47"/>
    <mergeCell ref="B44:B47"/>
    <mergeCell ref="C44:C47"/>
    <mergeCell ref="A28:A31"/>
    <mergeCell ref="B28:B31"/>
    <mergeCell ref="C28:C31"/>
    <mergeCell ref="A32:A35"/>
    <mergeCell ref="B32:B35"/>
    <mergeCell ref="C32:C35"/>
    <mergeCell ref="A18:A21"/>
    <mergeCell ref="B18:B21"/>
    <mergeCell ref="C18:C21"/>
    <mergeCell ref="A24:A27"/>
    <mergeCell ref="B24:B27"/>
    <mergeCell ref="C24:C27"/>
    <mergeCell ref="A22:A23"/>
    <mergeCell ref="B22:B23"/>
    <mergeCell ref="C22:C23"/>
    <mergeCell ref="A10:A13"/>
    <mergeCell ref="B10:B13"/>
    <mergeCell ref="C10:C13"/>
    <mergeCell ref="A14:A17"/>
    <mergeCell ref="B14:B17"/>
    <mergeCell ref="C14:C17"/>
    <mergeCell ref="T4:T5"/>
    <mergeCell ref="U4:U5"/>
    <mergeCell ref="V4:V5"/>
    <mergeCell ref="A6:A9"/>
    <mergeCell ref="B6:B9"/>
    <mergeCell ref="C6:C9"/>
    <mergeCell ref="N4:N5"/>
    <mergeCell ref="P4:P5"/>
    <mergeCell ref="Q4:Q5"/>
    <mergeCell ref="R4:R5"/>
    <mergeCell ref="J4:J5"/>
    <mergeCell ref="K4:K5"/>
    <mergeCell ref="L4:L5"/>
    <mergeCell ref="M4:M5"/>
    <mergeCell ref="A1:X1"/>
    <mergeCell ref="A2:X2"/>
    <mergeCell ref="A4:A5"/>
    <mergeCell ref="B4:B5"/>
    <mergeCell ref="C4:C5"/>
    <mergeCell ref="D4:D5"/>
    <mergeCell ref="E4:E5"/>
    <mergeCell ref="F4:F5"/>
    <mergeCell ref="G4:G5"/>
    <mergeCell ref="I4:I5"/>
  </mergeCells>
  <printOptions/>
  <pageMargins left="0.75" right="0.75" top="1" bottom="1" header="0.5" footer="0.5"/>
  <pageSetup horizontalDpi="300" verticalDpi="300" orientation="landscape" paperSize="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5"/>
  <sheetViews>
    <sheetView zoomScale="75" zoomScaleNormal="75" workbookViewId="0" topLeftCell="A34">
      <selection activeCell="D17" sqref="D17:W17"/>
    </sheetView>
  </sheetViews>
  <sheetFormatPr defaultColWidth="9.00390625" defaultRowHeight="24"/>
  <cols>
    <col min="1" max="1" width="3.50390625" style="300" customWidth="1"/>
    <col min="2" max="2" width="14.125" style="301" customWidth="1"/>
    <col min="3" max="3" width="7.625" style="286" customWidth="1"/>
    <col min="4" max="6" width="5.875" style="286" customWidth="1"/>
    <col min="7" max="7" width="7.625" style="286" customWidth="1"/>
    <col min="8" max="13" width="5.875" style="286" customWidth="1"/>
    <col min="14" max="14" width="7.625" style="286" customWidth="1"/>
    <col min="15" max="17" width="5.875" style="286" customWidth="1"/>
    <col min="18" max="18" width="7.625" style="286" customWidth="1"/>
    <col min="19" max="21" width="5.875" style="286" customWidth="1"/>
    <col min="22" max="23" width="7.625" style="286" customWidth="1"/>
    <col min="24" max="24" width="2.875" style="286" customWidth="1"/>
    <col min="25" max="16384" width="9.00390625" style="286" customWidth="1"/>
  </cols>
  <sheetData>
    <row r="1" spans="1:23" ht="23.25">
      <c r="A1" s="346" t="s">
        <v>114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</row>
    <row r="2" spans="1:23" ht="23.25">
      <c r="A2" s="346" t="s">
        <v>14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2" ht="9" customHeight="1">
      <c r="A3" s="286"/>
      <c r="B3" s="286"/>
    </row>
    <row r="4" spans="1:23" ht="24.75" customHeight="1">
      <c r="A4" s="341" t="s">
        <v>15</v>
      </c>
      <c r="B4" s="311" t="s">
        <v>0</v>
      </c>
      <c r="C4" s="341" t="s">
        <v>17</v>
      </c>
      <c r="D4" s="341" t="s">
        <v>18</v>
      </c>
      <c r="E4" s="341" t="s">
        <v>19</v>
      </c>
      <c r="F4" s="287" t="s">
        <v>20</v>
      </c>
      <c r="G4" s="293" t="s">
        <v>3</v>
      </c>
      <c r="H4" s="288" t="s">
        <v>21</v>
      </c>
      <c r="I4" s="341" t="s">
        <v>22</v>
      </c>
      <c r="J4" s="341" t="s">
        <v>23</v>
      </c>
      <c r="K4" s="341" t="s">
        <v>24</v>
      </c>
      <c r="L4" s="341" t="s">
        <v>25</v>
      </c>
      <c r="M4" s="287" t="s">
        <v>26</v>
      </c>
      <c r="N4" s="293" t="s">
        <v>3</v>
      </c>
      <c r="O4" s="288" t="s">
        <v>27</v>
      </c>
      <c r="P4" s="341" t="s">
        <v>28</v>
      </c>
      <c r="Q4" s="287" t="s">
        <v>29</v>
      </c>
      <c r="R4" s="293" t="s">
        <v>30</v>
      </c>
      <c r="S4" s="288" t="s">
        <v>31</v>
      </c>
      <c r="T4" s="341" t="s">
        <v>32</v>
      </c>
      <c r="U4" s="287" t="s">
        <v>33</v>
      </c>
      <c r="V4" s="294" t="s">
        <v>3</v>
      </c>
      <c r="W4" s="293" t="s">
        <v>3</v>
      </c>
    </row>
    <row r="5" spans="1:23" ht="24.75" customHeight="1">
      <c r="A5" s="341"/>
      <c r="B5" s="311"/>
      <c r="C5" s="341"/>
      <c r="D5" s="341"/>
      <c r="E5" s="341"/>
      <c r="F5" s="287"/>
      <c r="G5" s="295" t="s">
        <v>34</v>
      </c>
      <c r="H5" s="288"/>
      <c r="I5" s="341"/>
      <c r="J5" s="341"/>
      <c r="K5" s="341"/>
      <c r="L5" s="341"/>
      <c r="M5" s="287"/>
      <c r="N5" s="295" t="s">
        <v>35</v>
      </c>
      <c r="O5" s="288"/>
      <c r="P5" s="341"/>
      <c r="Q5" s="287"/>
      <c r="R5" s="295" t="s">
        <v>36</v>
      </c>
      <c r="S5" s="288"/>
      <c r="T5" s="341"/>
      <c r="U5" s="287"/>
      <c r="V5" s="296" t="s">
        <v>37</v>
      </c>
      <c r="W5" s="295" t="s">
        <v>38</v>
      </c>
    </row>
    <row r="6" spans="1:23" ht="24.75" customHeight="1">
      <c r="A6" s="292">
        <v>1</v>
      </c>
      <c r="B6" s="345" t="s">
        <v>4</v>
      </c>
      <c r="C6" s="297" t="s">
        <v>17</v>
      </c>
      <c r="D6" s="297">
        <v>20</v>
      </c>
      <c r="E6" s="297">
        <v>20</v>
      </c>
      <c r="F6" s="297">
        <v>17</v>
      </c>
      <c r="G6" s="297">
        <v>57</v>
      </c>
      <c r="H6" s="297">
        <v>21</v>
      </c>
      <c r="I6" s="297">
        <v>19</v>
      </c>
      <c r="J6" s="297">
        <v>18</v>
      </c>
      <c r="K6" s="297">
        <v>19</v>
      </c>
      <c r="L6" s="297">
        <v>19</v>
      </c>
      <c r="M6" s="297">
        <v>18</v>
      </c>
      <c r="N6" s="297">
        <v>114</v>
      </c>
      <c r="O6" s="297">
        <v>41</v>
      </c>
      <c r="P6" s="297">
        <v>41</v>
      </c>
      <c r="Q6" s="297">
        <v>39</v>
      </c>
      <c r="R6" s="297">
        <v>121</v>
      </c>
      <c r="S6" s="297">
        <v>29</v>
      </c>
      <c r="T6" s="297">
        <v>23</v>
      </c>
      <c r="U6" s="297">
        <v>27</v>
      </c>
      <c r="V6" s="297">
        <v>79</v>
      </c>
      <c r="W6" s="297">
        <v>371</v>
      </c>
    </row>
    <row r="7" spans="1:23" ht="24.75" customHeight="1">
      <c r="A7" s="347"/>
      <c r="B7" s="349"/>
      <c r="C7" s="297" t="s">
        <v>1</v>
      </c>
      <c r="D7" s="297">
        <v>345</v>
      </c>
      <c r="E7" s="297">
        <v>415</v>
      </c>
      <c r="F7" s="297">
        <v>322</v>
      </c>
      <c r="G7" s="297">
        <v>1082</v>
      </c>
      <c r="H7" s="297">
        <v>400</v>
      </c>
      <c r="I7" s="297">
        <v>330</v>
      </c>
      <c r="J7" s="297">
        <v>316</v>
      </c>
      <c r="K7" s="297">
        <v>344</v>
      </c>
      <c r="L7" s="297">
        <v>336</v>
      </c>
      <c r="M7" s="297">
        <v>330</v>
      </c>
      <c r="N7" s="297">
        <v>2056</v>
      </c>
      <c r="O7" s="297">
        <v>719</v>
      </c>
      <c r="P7" s="297">
        <v>704</v>
      </c>
      <c r="Q7" s="297">
        <v>609</v>
      </c>
      <c r="R7" s="297">
        <v>2032</v>
      </c>
      <c r="S7" s="297">
        <v>388</v>
      </c>
      <c r="T7" s="297">
        <v>268</v>
      </c>
      <c r="U7" s="297">
        <v>291</v>
      </c>
      <c r="V7" s="297">
        <v>947</v>
      </c>
      <c r="W7" s="297">
        <v>6117</v>
      </c>
    </row>
    <row r="8" spans="1:23" ht="24.75" customHeight="1">
      <c r="A8" s="347"/>
      <c r="B8" s="349"/>
      <c r="C8" s="297" t="s">
        <v>2</v>
      </c>
      <c r="D8" s="297">
        <v>350</v>
      </c>
      <c r="E8" s="297">
        <v>359</v>
      </c>
      <c r="F8" s="297">
        <v>321</v>
      </c>
      <c r="G8" s="297">
        <v>1030</v>
      </c>
      <c r="H8" s="297">
        <v>375</v>
      </c>
      <c r="I8" s="297">
        <v>339</v>
      </c>
      <c r="J8" s="297">
        <v>343</v>
      </c>
      <c r="K8" s="297">
        <v>342</v>
      </c>
      <c r="L8" s="297">
        <v>383</v>
      </c>
      <c r="M8" s="297">
        <v>330</v>
      </c>
      <c r="N8" s="297">
        <v>2112</v>
      </c>
      <c r="O8" s="297">
        <v>931</v>
      </c>
      <c r="P8" s="297">
        <v>877</v>
      </c>
      <c r="Q8" s="297">
        <v>903</v>
      </c>
      <c r="R8" s="297">
        <v>2711</v>
      </c>
      <c r="S8" s="297">
        <v>803</v>
      </c>
      <c r="T8" s="297">
        <v>583</v>
      </c>
      <c r="U8" s="297">
        <v>653</v>
      </c>
      <c r="V8" s="297">
        <v>2039</v>
      </c>
      <c r="W8" s="297">
        <v>7892</v>
      </c>
    </row>
    <row r="9" spans="1:23" ht="24.75" customHeight="1">
      <c r="A9" s="348"/>
      <c r="B9" s="350"/>
      <c r="C9" s="297" t="s">
        <v>3</v>
      </c>
      <c r="D9" s="297">
        <v>695</v>
      </c>
      <c r="E9" s="297">
        <v>774</v>
      </c>
      <c r="F9" s="297">
        <v>643</v>
      </c>
      <c r="G9" s="297">
        <v>2112</v>
      </c>
      <c r="H9" s="297">
        <v>775</v>
      </c>
      <c r="I9" s="297">
        <v>669</v>
      </c>
      <c r="J9" s="297">
        <v>659</v>
      </c>
      <c r="K9" s="297">
        <v>686</v>
      </c>
      <c r="L9" s="297">
        <v>719</v>
      </c>
      <c r="M9" s="297">
        <v>660</v>
      </c>
      <c r="N9" s="297">
        <v>4168</v>
      </c>
      <c r="O9" s="297">
        <v>1650</v>
      </c>
      <c r="P9" s="297">
        <v>1581</v>
      </c>
      <c r="Q9" s="297">
        <v>1512</v>
      </c>
      <c r="R9" s="297">
        <v>4743</v>
      </c>
      <c r="S9" s="297">
        <v>1191</v>
      </c>
      <c r="T9" s="297">
        <v>851</v>
      </c>
      <c r="U9" s="297">
        <v>944</v>
      </c>
      <c r="V9" s="297">
        <v>2986</v>
      </c>
      <c r="W9" s="297">
        <v>14009</v>
      </c>
    </row>
    <row r="10" spans="1:23" ht="24.75" customHeight="1">
      <c r="A10" s="289">
        <v>2</v>
      </c>
      <c r="B10" s="291" t="s">
        <v>5</v>
      </c>
      <c r="C10" s="298" t="s">
        <v>17</v>
      </c>
      <c r="D10" s="298">
        <v>6</v>
      </c>
      <c r="E10" s="298">
        <v>7</v>
      </c>
      <c r="F10" s="298">
        <v>6</v>
      </c>
      <c r="G10" s="298">
        <v>19</v>
      </c>
      <c r="H10" s="298">
        <v>4</v>
      </c>
      <c r="I10" s="298">
        <v>3</v>
      </c>
      <c r="J10" s="298">
        <v>4</v>
      </c>
      <c r="K10" s="298">
        <v>3</v>
      </c>
      <c r="L10" s="298">
        <v>2</v>
      </c>
      <c r="M10" s="298">
        <v>2</v>
      </c>
      <c r="N10" s="298">
        <v>18</v>
      </c>
      <c r="O10" s="298">
        <v>24</v>
      </c>
      <c r="P10" s="298">
        <v>21</v>
      </c>
      <c r="Q10" s="298">
        <v>19</v>
      </c>
      <c r="R10" s="298">
        <v>64</v>
      </c>
      <c r="S10" s="298">
        <v>10</v>
      </c>
      <c r="T10" s="298">
        <v>11</v>
      </c>
      <c r="U10" s="298">
        <v>12</v>
      </c>
      <c r="V10" s="297">
        <v>33</v>
      </c>
      <c r="W10" s="297">
        <v>134</v>
      </c>
    </row>
    <row r="11" spans="1:23" ht="24.75" customHeight="1">
      <c r="A11" s="289"/>
      <c r="B11" s="291"/>
      <c r="C11" s="298" t="s">
        <v>1</v>
      </c>
      <c r="D11" s="298">
        <v>121</v>
      </c>
      <c r="E11" s="298">
        <v>140</v>
      </c>
      <c r="F11" s="298">
        <v>115</v>
      </c>
      <c r="G11" s="298">
        <v>376</v>
      </c>
      <c r="H11" s="298">
        <v>60</v>
      </c>
      <c r="I11" s="298">
        <v>55</v>
      </c>
      <c r="J11" s="298">
        <v>74</v>
      </c>
      <c r="K11" s="298">
        <v>58</v>
      </c>
      <c r="L11" s="298">
        <v>59</v>
      </c>
      <c r="M11" s="298">
        <v>31</v>
      </c>
      <c r="N11" s="298">
        <v>337</v>
      </c>
      <c r="O11" s="298">
        <v>516</v>
      </c>
      <c r="P11" s="298">
        <v>433</v>
      </c>
      <c r="Q11" s="298">
        <v>349</v>
      </c>
      <c r="R11" s="298">
        <v>1298</v>
      </c>
      <c r="S11" s="298">
        <v>169</v>
      </c>
      <c r="T11" s="298">
        <v>186</v>
      </c>
      <c r="U11" s="298">
        <v>172</v>
      </c>
      <c r="V11" s="297">
        <v>517</v>
      </c>
      <c r="W11" s="297">
        <v>2528</v>
      </c>
    </row>
    <row r="12" spans="1:23" ht="24.75" customHeight="1">
      <c r="A12" s="289"/>
      <c r="B12" s="291"/>
      <c r="C12" s="297" t="s">
        <v>2</v>
      </c>
      <c r="D12" s="297">
        <v>91</v>
      </c>
      <c r="E12" s="297">
        <v>126</v>
      </c>
      <c r="F12" s="297">
        <v>120</v>
      </c>
      <c r="G12" s="297">
        <v>337</v>
      </c>
      <c r="H12" s="297">
        <v>65</v>
      </c>
      <c r="I12" s="297">
        <v>49</v>
      </c>
      <c r="J12" s="297">
        <v>63</v>
      </c>
      <c r="K12" s="297">
        <v>51</v>
      </c>
      <c r="L12" s="297">
        <v>29</v>
      </c>
      <c r="M12" s="297">
        <v>26</v>
      </c>
      <c r="N12" s="297">
        <v>283</v>
      </c>
      <c r="O12" s="297">
        <v>382</v>
      </c>
      <c r="P12" s="297">
        <v>364</v>
      </c>
      <c r="Q12" s="297">
        <v>340</v>
      </c>
      <c r="R12" s="297">
        <v>1066</v>
      </c>
      <c r="S12" s="297">
        <v>216</v>
      </c>
      <c r="T12" s="297">
        <v>226</v>
      </c>
      <c r="U12" s="297">
        <v>271</v>
      </c>
      <c r="V12" s="297">
        <v>713</v>
      </c>
      <c r="W12" s="297">
        <v>2399</v>
      </c>
    </row>
    <row r="13" spans="1:23" ht="24.75" customHeight="1">
      <c r="A13" s="289"/>
      <c r="B13" s="291"/>
      <c r="C13" s="297" t="s">
        <v>3</v>
      </c>
      <c r="D13" s="297">
        <v>212</v>
      </c>
      <c r="E13" s="297">
        <v>266</v>
      </c>
      <c r="F13" s="297">
        <v>235</v>
      </c>
      <c r="G13" s="297">
        <v>713</v>
      </c>
      <c r="H13" s="297">
        <v>125</v>
      </c>
      <c r="I13" s="297">
        <v>104</v>
      </c>
      <c r="J13" s="297">
        <v>137</v>
      </c>
      <c r="K13" s="297">
        <v>109</v>
      </c>
      <c r="L13" s="297">
        <v>88</v>
      </c>
      <c r="M13" s="297">
        <v>57</v>
      </c>
      <c r="N13" s="297">
        <v>620</v>
      </c>
      <c r="O13" s="297">
        <v>898</v>
      </c>
      <c r="P13" s="297">
        <v>797</v>
      </c>
      <c r="Q13" s="297">
        <v>689</v>
      </c>
      <c r="R13" s="297">
        <v>2364</v>
      </c>
      <c r="S13" s="297">
        <v>385</v>
      </c>
      <c r="T13" s="297">
        <v>412</v>
      </c>
      <c r="U13" s="297">
        <v>443</v>
      </c>
      <c r="V13" s="297">
        <v>1230</v>
      </c>
      <c r="W13" s="297">
        <v>4927</v>
      </c>
    </row>
    <row r="14" spans="1:23" ht="24.75" customHeight="1">
      <c r="A14" s="289">
        <v>3</v>
      </c>
      <c r="B14" s="291" t="s">
        <v>6</v>
      </c>
      <c r="C14" s="297" t="s">
        <v>17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7">
        <v>19</v>
      </c>
      <c r="P14" s="297">
        <v>21</v>
      </c>
      <c r="Q14" s="297">
        <v>20</v>
      </c>
      <c r="R14" s="297">
        <v>60</v>
      </c>
      <c r="S14" s="297">
        <v>15</v>
      </c>
      <c r="T14" s="297">
        <v>14</v>
      </c>
      <c r="U14" s="297">
        <v>14</v>
      </c>
      <c r="V14" s="297">
        <v>40</v>
      </c>
      <c r="W14" s="297">
        <v>100</v>
      </c>
    </row>
    <row r="15" spans="1:23" ht="24.75" customHeight="1">
      <c r="A15" s="289"/>
      <c r="B15" s="291"/>
      <c r="C15" s="297" t="s">
        <v>1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7">
        <v>343</v>
      </c>
      <c r="P15" s="297">
        <v>411</v>
      </c>
      <c r="Q15" s="297">
        <v>321</v>
      </c>
      <c r="R15" s="297">
        <v>1075</v>
      </c>
      <c r="S15" s="297">
        <v>235</v>
      </c>
      <c r="T15" s="297">
        <v>286</v>
      </c>
      <c r="U15" s="297">
        <v>196</v>
      </c>
      <c r="V15" s="297">
        <v>717</v>
      </c>
      <c r="W15" s="297">
        <v>1792</v>
      </c>
    </row>
    <row r="16" spans="1:23" ht="24.75" customHeight="1">
      <c r="A16" s="289"/>
      <c r="B16" s="291"/>
      <c r="C16" s="297" t="s">
        <v>2</v>
      </c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7">
        <v>286</v>
      </c>
      <c r="P16" s="297">
        <v>318</v>
      </c>
      <c r="Q16" s="297">
        <v>350</v>
      </c>
      <c r="R16" s="297">
        <v>954</v>
      </c>
      <c r="S16" s="297">
        <v>304</v>
      </c>
      <c r="T16" s="297">
        <v>231</v>
      </c>
      <c r="U16" s="297">
        <v>252</v>
      </c>
      <c r="V16" s="297">
        <v>787</v>
      </c>
      <c r="W16" s="297">
        <v>1736</v>
      </c>
    </row>
    <row r="17" spans="1:23" ht="24.75" customHeight="1">
      <c r="A17" s="289"/>
      <c r="B17" s="291"/>
      <c r="C17" s="297" t="s">
        <v>3</v>
      </c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7">
        <v>629</v>
      </c>
      <c r="P17" s="297">
        <v>729</v>
      </c>
      <c r="Q17" s="297">
        <v>671</v>
      </c>
      <c r="R17" s="297">
        <v>2029</v>
      </c>
      <c r="S17" s="297">
        <v>539</v>
      </c>
      <c r="T17" s="297">
        <v>517</v>
      </c>
      <c r="U17" s="297">
        <v>448</v>
      </c>
      <c r="V17" s="297">
        <v>1504</v>
      </c>
      <c r="W17" s="297">
        <v>3528</v>
      </c>
    </row>
    <row r="18" spans="1:23" ht="24.75" customHeight="1">
      <c r="A18" s="289">
        <v>4</v>
      </c>
      <c r="B18" s="291" t="s">
        <v>7</v>
      </c>
      <c r="C18" s="297" t="s">
        <v>17</v>
      </c>
      <c r="D18" s="297">
        <v>2</v>
      </c>
      <c r="E18" s="297">
        <v>2</v>
      </c>
      <c r="F18" s="297">
        <v>2</v>
      </c>
      <c r="G18" s="297">
        <v>6</v>
      </c>
      <c r="H18" s="297">
        <v>2</v>
      </c>
      <c r="I18" s="297">
        <v>1</v>
      </c>
      <c r="J18" s="297">
        <v>1</v>
      </c>
      <c r="K18" s="299"/>
      <c r="L18" s="299"/>
      <c r="M18" s="299"/>
      <c r="N18" s="297">
        <v>4</v>
      </c>
      <c r="O18" s="297">
        <v>4</v>
      </c>
      <c r="P18" s="297">
        <v>3</v>
      </c>
      <c r="Q18" s="297">
        <v>3</v>
      </c>
      <c r="R18" s="297">
        <v>10</v>
      </c>
      <c r="S18" s="297">
        <v>1</v>
      </c>
      <c r="T18" s="297">
        <v>1</v>
      </c>
      <c r="U18" s="297">
        <v>1</v>
      </c>
      <c r="V18" s="297">
        <v>3</v>
      </c>
      <c r="W18" s="297">
        <v>23</v>
      </c>
    </row>
    <row r="19" spans="1:23" ht="24.75" customHeight="1">
      <c r="A19" s="289"/>
      <c r="B19" s="291"/>
      <c r="C19" s="297" t="s">
        <v>1</v>
      </c>
      <c r="D19" s="297">
        <v>47</v>
      </c>
      <c r="E19" s="297">
        <v>44</v>
      </c>
      <c r="F19" s="297">
        <v>41</v>
      </c>
      <c r="G19" s="297">
        <v>132</v>
      </c>
      <c r="H19" s="297">
        <v>25</v>
      </c>
      <c r="I19" s="297">
        <v>16</v>
      </c>
      <c r="J19" s="297">
        <v>10</v>
      </c>
      <c r="K19" s="299"/>
      <c r="L19" s="299"/>
      <c r="M19" s="299"/>
      <c r="N19" s="297">
        <v>51</v>
      </c>
      <c r="O19" s="297">
        <v>63</v>
      </c>
      <c r="P19" s="297">
        <v>72</v>
      </c>
      <c r="Q19" s="297">
        <v>67</v>
      </c>
      <c r="R19" s="297">
        <v>202</v>
      </c>
      <c r="S19" s="297">
        <v>16</v>
      </c>
      <c r="T19" s="297">
        <v>22</v>
      </c>
      <c r="U19" s="297">
        <v>13</v>
      </c>
      <c r="V19" s="297">
        <v>51</v>
      </c>
      <c r="W19" s="297">
        <v>436</v>
      </c>
    </row>
    <row r="20" spans="1:23" ht="24.75" customHeight="1">
      <c r="A20" s="289"/>
      <c r="B20" s="291"/>
      <c r="C20" s="297" t="s">
        <v>2</v>
      </c>
      <c r="D20" s="297">
        <v>42</v>
      </c>
      <c r="E20" s="297">
        <v>46</v>
      </c>
      <c r="F20" s="297">
        <v>37</v>
      </c>
      <c r="G20" s="297">
        <v>125</v>
      </c>
      <c r="H20" s="297">
        <v>21</v>
      </c>
      <c r="I20" s="297">
        <v>9</v>
      </c>
      <c r="J20" s="297">
        <v>10</v>
      </c>
      <c r="K20" s="299"/>
      <c r="L20" s="299"/>
      <c r="M20" s="299"/>
      <c r="N20" s="297">
        <v>40</v>
      </c>
      <c r="O20" s="297">
        <v>60</v>
      </c>
      <c r="P20" s="297">
        <v>77</v>
      </c>
      <c r="Q20" s="297">
        <v>56</v>
      </c>
      <c r="R20" s="297">
        <v>193</v>
      </c>
      <c r="S20" s="297">
        <v>29</v>
      </c>
      <c r="T20" s="297">
        <v>15</v>
      </c>
      <c r="U20" s="297">
        <v>12</v>
      </c>
      <c r="V20" s="297">
        <v>56</v>
      </c>
      <c r="W20" s="297">
        <v>414</v>
      </c>
    </row>
    <row r="21" spans="1:23" ht="24.75" customHeight="1">
      <c r="A21" s="289"/>
      <c r="B21" s="291"/>
      <c r="C21" s="297" t="s">
        <v>3</v>
      </c>
      <c r="D21" s="297">
        <v>89</v>
      </c>
      <c r="E21" s="297">
        <v>90</v>
      </c>
      <c r="F21" s="297">
        <v>78</v>
      </c>
      <c r="G21" s="297">
        <v>257</v>
      </c>
      <c r="H21" s="297">
        <v>46</v>
      </c>
      <c r="I21" s="297">
        <v>25</v>
      </c>
      <c r="J21" s="297">
        <v>20</v>
      </c>
      <c r="K21" s="299"/>
      <c r="L21" s="299"/>
      <c r="M21" s="299"/>
      <c r="N21" s="297">
        <v>91</v>
      </c>
      <c r="O21" s="297">
        <v>123</v>
      </c>
      <c r="P21" s="297">
        <v>149</v>
      </c>
      <c r="Q21" s="297">
        <v>123</v>
      </c>
      <c r="R21" s="297">
        <v>395</v>
      </c>
      <c r="S21" s="297">
        <v>45</v>
      </c>
      <c r="T21" s="297">
        <v>37</v>
      </c>
      <c r="U21" s="297">
        <v>25</v>
      </c>
      <c r="V21" s="297">
        <v>107</v>
      </c>
      <c r="W21" s="297">
        <v>850</v>
      </c>
    </row>
    <row r="22" spans="1:23" ht="24.75" customHeight="1">
      <c r="A22" s="289">
        <v>5</v>
      </c>
      <c r="B22" s="291" t="s">
        <v>8</v>
      </c>
      <c r="C22" s="297" t="s">
        <v>17</v>
      </c>
      <c r="D22" s="297">
        <v>11</v>
      </c>
      <c r="E22" s="297">
        <v>13</v>
      </c>
      <c r="F22" s="297">
        <v>13</v>
      </c>
      <c r="G22" s="297">
        <v>37</v>
      </c>
      <c r="H22" s="297">
        <v>13</v>
      </c>
      <c r="I22" s="297">
        <v>14</v>
      </c>
      <c r="J22" s="297">
        <v>13</v>
      </c>
      <c r="K22" s="297">
        <v>10</v>
      </c>
      <c r="L22" s="297">
        <v>11</v>
      </c>
      <c r="M22" s="297">
        <v>8</v>
      </c>
      <c r="N22" s="297">
        <v>69</v>
      </c>
      <c r="O22" s="297">
        <v>17</v>
      </c>
      <c r="P22" s="297">
        <v>15</v>
      </c>
      <c r="Q22" s="297">
        <v>11</v>
      </c>
      <c r="R22" s="297">
        <v>43</v>
      </c>
      <c r="S22" s="297">
        <v>9</v>
      </c>
      <c r="T22" s="297">
        <v>9</v>
      </c>
      <c r="U22" s="297">
        <v>7</v>
      </c>
      <c r="V22" s="297">
        <v>25</v>
      </c>
      <c r="W22" s="297">
        <v>174</v>
      </c>
    </row>
    <row r="23" spans="1:23" ht="24.75" customHeight="1">
      <c r="A23" s="289"/>
      <c r="B23" s="291"/>
      <c r="C23" s="297" t="s">
        <v>1</v>
      </c>
      <c r="D23" s="297">
        <v>178</v>
      </c>
      <c r="E23" s="297">
        <v>214</v>
      </c>
      <c r="F23" s="297">
        <v>242</v>
      </c>
      <c r="G23" s="297">
        <v>634</v>
      </c>
      <c r="H23" s="297">
        <v>234</v>
      </c>
      <c r="I23" s="297">
        <v>232</v>
      </c>
      <c r="J23" s="297">
        <v>244</v>
      </c>
      <c r="K23" s="297">
        <v>147</v>
      </c>
      <c r="L23" s="297">
        <v>168</v>
      </c>
      <c r="M23" s="297">
        <v>146</v>
      </c>
      <c r="N23" s="297">
        <v>1171</v>
      </c>
      <c r="O23" s="297">
        <v>350</v>
      </c>
      <c r="P23" s="297">
        <v>244</v>
      </c>
      <c r="Q23" s="297">
        <v>145</v>
      </c>
      <c r="R23" s="297">
        <v>739</v>
      </c>
      <c r="S23" s="297">
        <v>96</v>
      </c>
      <c r="T23" s="297">
        <v>97</v>
      </c>
      <c r="U23" s="297">
        <v>60</v>
      </c>
      <c r="V23" s="297">
        <v>253</v>
      </c>
      <c r="W23" s="297">
        <v>2797</v>
      </c>
    </row>
    <row r="24" spans="1:23" ht="24.75" customHeight="1">
      <c r="A24" s="289"/>
      <c r="B24" s="291"/>
      <c r="C24" s="297" t="s">
        <v>2</v>
      </c>
      <c r="D24" s="297">
        <v>172</v>
      </c>
      <c r="E24" s="297">
        <v>246</v>
      </c>
      <c r="F24" s="297">
        <v>215</v>
      </c>
      <c r="G24" s="297">
        <v>633</v>
      </c>
      <c r="H24" s="297">
        <v>194</v>
      </c>
      <c r="I24" s="297">
        <v>225</v>
      </c>
      <c r="J24" s="297">
        <v>180</v>
      </c>
      <c r="K24" s="297">
        <v>165</v>
      </c>
      <c r="L24" s="297">
        <v>195</v>
      </c>
      <c r="M24" s="297">
        <v>143</v>
      </c>
      <c r="N24" s="297">
        <v>1102</v>
      </c>
      <c r="O24" s="297">
        <v>338</v>
      </c>
      <c r="P24" s="297">
        <v>362</v>
      </c>
      <c r="Q24" s="297">
        <v>283</v>
      </c>
      <c r="R24" s="297">
        <v>983</v>
      </c>
      <c r="S24" s="297">
        <v>193</v>
      </c>
      <c r="T24" s="297">
        <v>207</v>
      </c>
      <c r="U24" s="297">
        <v>167</v>
      </c>
      <c r="V24" s="297">
        <v>567</v>
      </c>
      <c r="W24" s="297">
        <v>3285</v>
      </c>
    </row>
    <row r="25" spans="1:23" ht="24.75" customHeight="1">
      <c r="A25" s="289"/>
      <c r="B25" s="291"/>
      <c r="C25" s="297" t="s">
        <v>3</v>
      </c>
      <c r="D25" s="297">
        <v>350</v>
      </c>
      <c r="E25" s="297">
        <v>460</v>
      </c>
      <c r="F25" s="297">
        <v>457</v>
      </c>
      <c r="G25" s="297">
        <v>1267</v>
      </c>
      <c r="H25" s="297">
        <v>428</v>
      </c>
      <c r="I25" s="297">
        <v>457</v>
      </c>
      <c r="J25" s="297">
        <v>424</v>
      </c>
      <c r="K25" s="297">
        <v>312</v>
      </c>
      <c r="L25" s="297">
        <v>363</v>
      </c>
      <c r="M25" s="297">
        <v>289</v>
      </c>
      <c r="N25" s="297">
        <v>2273</v>
      </c>
      <c r="O25" s="297">
        <v>688</v>
      </c>
      <c r="P25" s="297">
        <v>606</v>
      </c>
      <c r="Q25" s="297">
        <v>428</v>
      </c>
      <c r="R25" s="297">
        <v>1722</v>
      </c>
      <c r="S25" s="297">
        <v>289</v>
      </c>
      <c r="T25" s="297">
        <v>304</v>
      </c>
      <c r="U25" s="297">
        <v>227</v>
      </c>
      <c r="V25" s="297">
        <v>820</v>
      </c>
      <c r="W25" s="297">
        <v>6082</v>
      </c>
    </row>
    <row r="26" spans="1:23" ht="24.75" customHeight="1">
      <c r="A26" s="289">
        <v>6</v>
      </c>
      <c r="B26" s="291" t="s">
        <v>112</v>
      </c>
      <c r="C26" s="297" t="s">
        <v>17</v>
      </c>
      <c r="D26" s="297">
        <v>2</v>
      </c>
      <c r="E26" s="297">
        <v>2</v>
      </c>
      <c r="F26" s="297">
        <v>2</v>
      </c>
      <c r="G26" s="297">
        <v>6</v>
      </c>
      <c r="H26" s="297">
        <v>2</v>
      </c>
      <c r="I26" s="297">
        <v>2</v>
      </c>
      <c r="J26" s="297">
        <v>1</v>
      </c>
      <c r="K26" s="297">
        <v>1</v>
      </c>
      <c r="L26" s="297">
        <v>1</v>
      </c>
      <c r="M26" s="297">
        <v>1</v>
      </c>
      <c r="N26" s="297">
        <v>8</v>
      </c>
      <c r="O26" s="297">
        <v>3</v>
      </c>
      <c r="P26" s="297">
        <v>3</v>
      </c>
      <c r="Q26" s="297">
        <v>2</v>
      </c>
      <c r="R26" s="297">
        <v>8</v>
      </c>
      <c r="S26" s="297">
        <v>2</v>
      </c>
      <c r="T26" s="297">
        <v>2</v>
      </c>
      <c r="U26" s="297">
        <v>2</v>
      </c>
      <c r="V26" s="297">
        <v>6</v>
      </c>
      <c r="W26" s="297">
        <v>28</v>
      </c>
    </row>
    <row r="27" spans="1:23" ht="24.75" customHeight="1">
      <c r="A27" s="289"/>
      <c r="B27" s="291"/>
      <c r="C27" s="297" t="s">
        <v>1</v>
      </c>
      <c r="D27" s="297">
        <v>35</v>
      </c>
      <c r="E27" s="297">
        <v>35</v>
      </c>
      <c r="F27" s="297">
        <v>38</v>
      </c>
      <c r="G27" s="297">
        <v>108</v>
      </c>
      <c r="H27" s="297">
        <v>16</v>
      </c>
      <c r="I27" s="297">
        <v>20</v>
      </c>
      <c r="J27" s="297">
        <v>15</v>
      </c>
      <c r="K27" s="297">
        <v>9</v>
      </c>
      <c r="L27" s="297">
        <v>12</v>
      </c>
      <c r="M27" s="297">
        <v>9</v>
      </c>
      <c r="N27" s="297">
        <v>81</v>
      </c>
      <c r="O27" s="297">
        <v>45</v>
      </c>
      <c r="P27" s="297">
        <v>40</v>
      </c>
      <c r="Q27" s="297">
        <v>36</v>
      </c>
      <c r="R27" s="297">
        <v>121</v>
      </c>
      <c r="S27" s="297">
        <v>18</v>
      </c>
      <c r="T27" s="297">
        <v>20</v>
      </c>
      <c r="U27" s="297">
        <v>15</v>
      </c>
      <c r="V27" s="297">
        <v>53</v>
      </c>
      <c r="W27" s="297">
        <v>363</v>
      </c>
    </row>
    <row r="28" spans="1:23" ht="24.75" customHeight="1">
      <c r="A28" s="289"/>
      <c r="B28" s="291"/>
      <c r="C28" s="297" t="s">
        <v>2</v>
      </c>
      <c r="D28" s="297">
        <v>29</v>
      </c>
      <c r="E28" s="297">
        <v>26</v>
      </c>
      <c r="F28" s="297">
        <v>20</v>
      </c>
      <c r="G28" s="297">
        <v>75</v>
      </c>
      <c r="H28" s="297">
        <v>16</v>
      </c>
      <c r="I28" s="297">
        <v>19</v>
      </c>
      <c r="J28" s="297">
        <v>16</v>
      </c>
      <c r="K28" s="297">
        <v>14</v>
      </c>
      <c r="L28" s="297">
        <v>5</v>
      </c>
      <c r="M28" s="297">
        <v>6</v>
      </c>
      <c r="N28" s="297">
        <v>76</v>
      </c>
      <c r="O28" s="297">
        <v>59</v>
      </c>
      <c r="P28" s="297">
        <v>43</v>
      </c>
      <c r="Q28" s="297">
        <v>27</v>
      </c>
      <c r="R28" s="297">
        <v>129</v>
      </c>
      <c r="S28" s="297">
        <v>18</v>
      </c>
      <c r="T28" s="297">
        <v>26</v>
      </c>
      <c r="U28" s="297">
        <v>10</v>
      </c>
      <c r="V28" s="297">
        <v>54</v>
      </c>
      <c r="W28" s="297">
        <v>334</v>
      </c>
    </row>
    <row r="29" spans="1:23" ht="24.75" customHeight="1">
      <c r="A29" s="289"/>
      <c r="B29" s="291"/>
      <c r="C29" s="297" t="s">
        <v>3</v>
      </c>
      <c r="D29" s="297">
        <v>64</v>
      </c>
      <c r="E29" s="297">
        <v>61</v>
      </c>
      <c r="F29" s="297">
        <v>58</v>
      </c>
      <c r="G29" s="297">
        <v>183</v>
      </c>
      <c r="H29" s="297">
        <v>32</v>
      </c>
      <c r="I29" s="297">
        <v>39</v>
      </c>
      <c r="J29" s="297">
        <v>31</v>
      </c>
      <c r="K29" s="297">
        <v>23</v>
      </c>
      <c r="L29" s="297">
        <v>17</v>
      </c>
      <c r="M29" s="297">
        <v>15</v>
      </c>
      <c r="N29" s="297">
        <v>157</v>
      </c>
      <c r="O29" s="297">
        <v>104</v>
      </c>
      <c r="P29" s="297">
        <v>83</v>
      </c>
      <c r="Q29" s="297">
        <v>63</v>
      </c>
      <c r="R29" s="297">
        <v>250</v>
      </c>
      <c r="S29" s="297">
        <v>36</v>
      </c>
      <c r="T29" s="297">
        <v>46</v>
      </c>
      <c r="U29" s="297">
        <v>25</v>
      </c>
      <c r="V29" s="297">
        <v>107</v>
      </c>
      <c r="W29" s="297">
        <v>697</v>
      </c>
    </row>
    <row r="30" spans="1:23" ht="24.75" customHeight="1">
      <c r="A30" s="289">
        <v>7</v>
      </c>
      <c r="B30" s="291" t="s">
        <v>9</v>
      </c>
      <c r="C30" s="297" t="s">
        <v>17</v>
      </c>
      <c r="D30" s="297">
        <v>3</v>
      </c>
      <c r="E30" s="297">
        <v>2</v>
      </c>
      <c r="F30" s="297">
        <v>2</v>
      </c>
      <c r="G30" s="297">
        <v>7</v>
      </c>
      <c r="H30" s="299"/>
      <c r="I30" s="299"/>
      <c r="J30" s="299"/>
      <c r="K30" s="299"/>
      <c r="L30" s="299"/>
      <c r="M30" s="299"/>
      <c r="N30" s="299"/>
      <c r="O30" s="297">
        <v>11</v>
      </c>
      <c r="P30" s="297">
        <v>11</v>
      </c>
      <c r="Q30" s="297">
        <v>10</v>
      </c>
      <c r="R30" s="297">
        <v>32</v>
      </c>
      <c r="S30" s="297">
        <v>4</v>
      </c>
      <c r="T30" s="297">
        <v>3</v>
      </c>
      <c r="U30" s="297">
        <v>4</v>
      </c>
      <c r="V30" s="297">
        <v>11</v>
      </c>
      <c r="W30" s="297">
        <v>50</v>
      </c>
    </row>
    <row r="31" spans="1:23" ht="24.75" customHeight="1">
      <c r="A31" s="289"/>
      <c r="B31" s="291"/>
      <c r="C31" s="297" t="s">
        <v>1</v>
      </c>
      <c r="D31" s="297">
        <v>43</v>
      </c>
      <c r="E31" s="297">
        <v>34</v>
      </c>
      <c r="F31" s="297">
        <v>38</v>
      </c>
      <c r="G31" s="297">
        <v>115</v>
      </c>
      <c r="H31" s="299"/>
      <c r="I31" s="299"/>
      <c r="J31" s="299"/>
      <c r="K31" s="299"/>
      <c r="L31" s="299"/>
      <c r="M31" s="299"/>
      <c r="N31" s="299"/>
      <c r="O31" s="297">
        <v>169</v>
      </c>
      <c r="P31" s="297">
        <v>165</v>
      </c>
      <c r="Q31" s="297">
        <v>157</v>
      </c>
      <c r="R31" s="297">
        <v>491</v>
      </c>
      <c r="S31" s="297">
        <v>60</v>
      </c>
      <c r="T31" s="297">
        <v>51</v>
      </c>
      <c r="U31" s="297">
        <v>47</v>
      </c>
      <c r="V31" s="297">
        <v>158</v>
      </c>
      <c r="W31" s="297">
        <v>764</v>
      </c>
    </row>
    <row r="32" spans="1:23" ht="24.75" customHeight="1">
      <c r="A32" s="289"/>
      <c r="B32" s="291"/>
      <c r="C32" s="297" t="s">
        <v>2</v>
      </c>
      <c r="D32" s="297">
        <v>51</v>
      </c>
      <c r="E32" s="297">
        <v>34</v>
      </c>
      <c r="F32" s="297">
        <v>26</v>
      </c>
      <c r="G32" s="297">
        <v>111</v>
      </c>
      <c r="H32" s="299"/>
      <c r="I32" s="299"/>
      <c r="J32" s="299"/>
      <c r="K32" s="299"/>
      <c r="L32" s="299"/>
      <c r="M32" s="299"/>
      <c r="N32" s="299"/>
      <c r="O32" s="297">
        <v>226</v>
      </c>
      <c r="P32" s="297">
        <v>209</v>
      </c>
      <c r="Q32" s="297">
        <v>204</v>
      </c>
      <c r="R32" s="297">
        <v>639</v>
      </c>
      <c r="S32" s="297">
        <v>108</v>
      </c>
      <c r="T32" s="297">
        <v>85</v>
      </c>
      <c r="U32" s="297">
        <v>91</v>
      </c>
      <c r="V32" s="297">
        <v>284</v>
      </c>
      <c r="W32" s="297">
        <v>1034</v>
      </c>
    </row>
    <row r="33" spans="1:23" ht="24.75" customHeight="1">
      <c r="A33" s="289"/>
      <c r="B33" s="291"/>
      <c r="C33" s="297" t="s">
        <v>3</v>
      </c>
      <c r="D33" s="297">
        <v>94</v>
      </c>
      <c r="E33" s="297">
        <v>68</v>
      </c>
      <c r="F33" s="297">
        <v>64</v>
      </c>
      <c r="G33" s="297">
        <v>226</v>
      </c>
      <c r="H33" s="299"/>
      <c r="I33" s="299"/>
      <c r="J33" s="299"/>
      <c r="K33" s="299"/>
      <c r="L33" s="299"/>
      <c r="M33" s="299"/>
      <c r="N33" s="299"/>
      <c r="O33" s="297">
        <v>395</v>
      </c>
      <c r="P33" s="297">
        <v>374</v>
      </c>
      <c r="Q33" s="297">
        <v>361</v>
      </c>
      <c r="R33" s="297">
        <v>1130</v>
      </c>
      <c r="S33" s="297">
        <v>168</v>
      </c>
      <c r="T33" s="297">
        <v>136</v>
      </c>
      <c r="U33" s="297">
        <v>138</v>
      </c>
      <c r="V33" s="297">
        <v>442</v>
      </c>
      <c r="W33" s="297">
        <v>1798</v>
      </c>
    </row>
    <row r="34" spans="1:23" ht="24.75" customHeight="1">
      <c r="A34" s="289">
        <v>8</v>
      </c>
      <c r="B34" s="291" t="s">
        <v>10</v>
      </c>
      <c r="C34" s="297" t="s">
        <v>17</v>
      </c>
      <c r="D34" s="297">
        <v>3</v>
      </c>
      <c r="E34" s="297">
        <v>3</v>
      </c>
      <c r="F34" s="297">
        <v>2</v>
      </c>
      <c r="G34" s="297">
        <v>8</v>
      </c>
      <c r="H34" s="297">
        <v>3</v>
      </c>
      <c r="I34" s="297">
        <v>3</v>
      </c>
      <c r="J34" s="297">
        <v>3</v>
      </c>
      <c r="K34" s="297">
        <v>3</v>
      </c>
      <c r="L34" s="297">
        <v>3</v>
      </c>
      <c r="M34" s="297">
        <v>3</v>
      </c>
      <c r="N34" s="297">
        <v>18</v>
      </c>
      <c r="O34" s="297">
        <v>13</v>
      </c>
      <c r="P34" s="297">
        <v>13</v>
      </c>
      <c r="Q34" s="297">
        <v>14</v>
      </c>
      <c r="R34" s="297">
        <v>40</v>
      </c>
      <c r="S34" s="297">
        <v>8</v>
      </c>
      <c r="T34" s="297">
        <v>10</v>
      </c>
      <c r="U34" s="297">
        <v>8</v>
      </c>
      <c r="V34" s="297">
        <v>26</v>
      </c>
      <c r="W34" s="297">
        <v>92</v>
      </c>
    </row>
    <row r="35" spans="1:23" ht="24.75" customHeight="1">
      <c r="A35" s="289"/>
      <c r="B35" s="291"/>
      <c r="C35" s="297" t="s">
        <v>1</v>
      </c>
      <c r="D35" s="297">
        <v>46</v>
      </c>
      <c r="E35" s="297">
        <v>49</v>
      </c>
      <c r="F35" s="297">
        <v>46</v>
      </c>
      <c r="G35" s="297">
        <v>141</v>
      </c>
      <c r="H35" s="297">
        <v>44</v>
      </c>
      <c r="I35" s="297">
        <v>49</v>
      </c>
      <c r="J35" s="297">
        <v>47</v>
      </c>
      <c r="K35" s="297">
        <v>45</v>
      </c>
      <c r="L35" s="297">
        <v>39</v>
      </c>
      <c r="M35" s="297">
        <v>45</v>
      </c>
      <c r="N35" s="297">
        <v>269</v>
      </c>
      <c r="O35" s="297">
        <v>238</v>
      </c>
      <c r="P35" s="297">
        <v>201</v>
      </c>
      <c r="Q35" s="297">
        <v>158</v>
      </c>
      <c r="R35" s="297">
        <v>597</v>
      </c>
      <c r="S35" s="297">
        <v>96</v>
      </c>
      <c r="T35" s="297">
        <v>99</v>
      </c>
      <c r="U35" s="297">
        <v>75</v>
      </c>
      <c r="V35" s="297">
        <v>270</v>
      </c>
      <c r="W35" s="297">
        <v>1277</v>
      </c>
    </row>
    <row r="36" spans="1:23" ht="24.75" customHeight="1">
      <c r="A36" s="289"/>
      <c r="B36" s="291"/>
      <c r="C36" s="297" t="s">
        <v>2</v>
      </c>
      <c r="D36" s="297">
        <v>47</v>
      </c>
      <c r="E36" s="297">
        <v>53</v>
      </c>
      <c r="F36" s="297">
        <v>39</v>
      </c>
      <c r="G36" s="297">
        <v>139</v>
      </c>
      <c r="H36" s="297">
        <v>40</v>
      </c>
      <c r="I36" s="297">
        <v>38</v>
      </c>
      <c r="J36" s="297">
        <v>44</v>
      </c>
      <c r="K36" s="297">
        <v>52</v>
      </c>
      <c r="L36" s="297">
        <v>50</v>
      </c>
      <c r="M36" s="297">
        <v>39</v>
      </c>
      <c r="N36" s="297">
        <v>263</v>
      </c>
      <c r="O36" s="297">
        <v>244</v>
      </c>
      <c r="P36" s="297">
        <v>226</v>
      </c>
      <c r="Q36" s="297">
        <v>254</v>
      </c>
      <c r="R36" s="297">
        <v>724</v>
      </c>
      <c r="S36" s="297">
        <v>191</v>
      </c>
      <c r="T36" s="297">
        <v>214</v>
      </c>
      <c r="U36" s="297">
        <v>174</v>
      </c>
      <c r="V36" s="297">
        <v>579</v>
      </c>
      <c r="W36" s="297">
        <v>1705</v>
      </c>
    </row>
    <row r="37" spans="1:23" ht="24.75" customHeight="1">
      <c r="A37" s="289"/>
      <c r="B37" s="291"/>
      <c r="C37" s="297" t="s">
        <v>3</v>
      </c>
      <c r="D37" s="297">
        <v>93</v>
      </c>
      <c r="E37" s="297">
        <v>102</v>
      </c>
      <c r="F37" s="297">
        <v>85</v>
      </c>
      <c r="G37" s="297">
        <v>280</v>
      </c>
      <c r="H37" s="297">
        <v>84</v>
      </c>
      <c r="I37" s="297">
        <v>87</v>
      </c>
      <c r="J37" s="297">
        <v>91</v>
      </c>
      <c r="K37" s="297">
        <v>97</v>
      </c>
      <c r="L37" s="297">
        <v>89</v>
      </c>
      <c r="M37" s="297">
        <v>84</v>
      </c>
      <c r="N37" s="297">
        <v>532</v>
      </c>
      <c r="O37" s="297">
        <v>482</v>
      </c>
      <c r="P37" s="297">
        <v>427</v>
      </c>
      <c r="Q37" s="297">
        <v>412</v>
      </c>
      <c r="R37" s="297">
        <v>1321</v>
      </c>
      <c r="S37" s="297">
        <v>287</v>
      </c>
      <c r="T37" s="297">
        <v>313</v>
      </c>
      <c r="U37" s="297">
        <v>249</v>
      </c>
      <c r="V37" s="297">
        <v>849</v>
      </c>
      <c r="W37" s="297">
        <v>2982</v>
      </c>
    </row>
    <row r="38" ht="24.75" customHeight="1"/>
    <row r="39" ht="24.75" customHeight="1"/>
    <row r="40" spans="1:23" ht="24.75" customHeight="1">
      <c r="A40" s="289">
        <v>9</v>
      </c>
      <c r="B40" s="291" t="s">
        <v>113</v>
      </c>
      <c r="C40" s="297" t="s">
        <v>17</v>
      </c>
      <c r="D40" s="297">
        <v>11</v>
      </c>
      <c r="E40" s="297">
        <v>11</v>
      </c>
      <c r="F40" s="297">
        <v>12</v>
      </c>
      <c r="G40" s="297">
        <v>34</v>
      </c>
      <c r="H40" s="297">
        <v>6</v>
      </c>
      <c r="I40" s="297">
        <v>6</v>
      </c>
      <c r="J40" s="297">
        <v>5</v>
      </c>
      <c r="K40" s="297">
        <v>4</v>
      </c>
      <c r="L40" s="297">
        <v>5</v>
      </c>
      <c r="M40" s="297">
        <v>5</v>
      </c>
      <c r="N40" s="297">
        <v>31</v>
      </c>
      <c r="O40" s="297">
        <v>18</v>
      </c>
      <c r="P40" s="297">
        <v>15</v>
      </c>
      <c r="Q40" s="297">
        <v>15</v>
      </c>
      <c r="R40" s="297">
        <v>48</v>
      </c>
      <c r="S40" s="297">
        <v>12</v>
      </c>
      <c r="T40" s="297">
        <v>12</v>
      </c>
      <c r="U40" s="297">
        <v>11</v>
      </c>
      <c r="V40" s="297">
        <v>35</v>
      </c>
      <c r="W40" s="297">
        <v>148</v>
      </c>
    </row>
    <row r="41" spans="1:23" ht="24.75" customHeight="1">
      <c r="A41" s="289"/>
      <c r="B41" s="291"/>
      <c r="C41" s="297" t="s">
        <v>1</v>
      </c>
      <c r="D41" s="297">
        <v>192</v>
      </c>
      <c r="E41" s="297">
        <v>167</v>
      </c>
      <c r="F41" s="297">
        <v>190</v>
      </c>
      <c r="G41" s="297">
        <v>551</v>
      </c>
      <c r="H41" s="297">
        <v>104</v>
      </c>
      <c r="I41" s="297">
        <v>85</v>
      </c>
      <c r="J41" s="297">
        <v>84</v>
      </c>
      <c r="K41" s="297">
        <v>68</v>
      </c>
      <c r="L41" s="297">
        <v>74</v>
      </c>
      <c r="M41" s="297">
        <v>61</v>
      </c>
      <c r="N41" s="297">
        <v>476</v>
      </c>
      <c r="O41" s="297">
        <v>260</v>
      </c>
      <c r="P41" s="297">
        <v>219</v>
      </c>
      <c r="Q41" s="297">
        <v>196</v>
      </c>
      <c r="R41" s="297">
        <v>675</v>
      </c>
      <c r="S41" s="297">
        <v>126</v>
      </c>
      <c r="T41" s="297">
        <v>118</v>
      </c>
      <c r="U41" s="297">
        <v>93</v>
      </c>
      <c r="V41" s="297">
        <v>337</v>
      </c>
      <c r="W41" s="297">
        <v>2039</v>
      </c>
    </row>
    <row r="42" spans="1:23" ht="24.75" customHeight="1">
      <c r="A42" s="289"/>
      <c r="B42" s="291"/>
      <c r="C42" s="297" t="s">
        <v>2</v>
      </c>
      <c r="D42" s="297">
        <v>186</v>
      </c>
      <c r="E42" s="297">
        <v>212</v>
      </c>
      <c r="F42" s="297">
        <v>178</v>
      </c>
      <c r="G42" s="297">
        <v>574</v>
      </c>
      <c r="H42" s="297">
        <v>77</v>
      </c>
      <c r="I42" s="297">
        <v>96</v>
      </c>
      <c r="J42" s="297">
        <v>77</v>
      </c>
      <c r="K42" s="297">
        <v>59</v>
      </c>
      <c r="L42" s="297">
        <v>70</v>
      </c>
      <c r="M42" s="297">
        <v>72</v>
      </c>
      <c r="N42" s="297">
        <v>451</v>
      </c>
      <c r="O42" s="297">
        <v>396</v>
      </c>
      <c r="P42" s="297">
        <v>343</v>
      </c>
      <c r="Q42" s="297">
        <v>374</v>
      </c>
      <c r="R42" s="297">
        <v>1113</v>
      </c>
      <c r="S42" s="297">
        <v>338</v>
      </c>
      <c r="T42" s="297">
        <v>317</v>
      </c>
      <c r="U42" s="297">
        <v>313</v>
      </c>
      <c r="V42" s="297">
        <v>968</v>
      </c>
      <c r="W42" s="297">
        <v>3106</v>
      </c>
    </row>
    <row r="43" spans="1:23" ht="24.75" customHeight="1">
      <c r="A43" s="289"/>
      <c r="B43" s="291"/>
      <c r="C43" s="297" t="s">
        <v>3</v>
      </c>
      <c r="D43" s="297">
        <v>378</v>
      </c>
      <c r="E43" s="297">
        <v>379</v>
      </c>
      <c r="F43" s="297">
        <v>368</v>
      </c>
      <c r="G43" s="297">
        <v>1125</v>
      </c>
      <c r="H43" s="297">
        <v>181</v>
      </c>
      <c r="I43" s="297">
        <v>181</v>
      </c>
      <c r="J43" s="297">
        <v>161</v>
      </c>
      <c r="K43" s="297">
        <v>127</v>
      </c>
      <c r="L43" s="297">
        <v>144</v>
      </c>
      <c r="M43" s="297">
        <v>133</v>
      </c>
      <c r="N43" s="297">
        <v>927</v>
      </c>
      <c r="O43" s="297">
        <v>656</v>
      </c>
      <c r="P43" s="297">
        <v>562</v>
      </c>
      <c r="Q43" s="297">
        <v>570</v>
      </c>
      <c r="R43" s="297">
        <v>1788</v>
      </c>
      <c r="S43" s="297">
        <v>464</v>
      </c>
      <c r="T43" s="297">
        <v>435</v>
      </c>
      <c r="U43" s="297">
        <v>406</v>
      </c>
      <c r="V43" s="297">
        <v>1305</v>
      </c>
      <c r="W43" s="297">
        <v>5145</v>
      </c>
    </row>
    <row r="44" spans="1:23" ht="24.75" customHeight="1">
      <c r="A44" s="289">
        <v>10</v>
      </c>
      <c r="B44" s="291" t="s">
        <v>11</v>
      </c>
      <c r="C44" s="297" t="s">
        <v>17</v>
      </c>
      <c r="D44" s="297">
        <v>10</v>
      </c>
      <c r="E44" s="297">
        <v>10</v>
      </c>
      <c r="F44" s="297">
        <v>10</v>
      </c>
      <c r="G44" s="297">
        <v>30</v>
      </c>
      <c r="H44" s="297">
        <v>8</v>
      </c>
      <c r="I44" s="297">
        <v>6</v>
      </c>
      <c r="J44" s="297">
        <v>6</v>
      </c>
      <c r="K44" s="297">
        <v>6</v>
      </c>
      <c r="L44" s="297">
        <v>6</v>
      </c>
      <c r="M44" s="297">
        <v>5</v>
      </c>
      <c r="N44" s="297">
        <v>37</v>
      </c>
      <c r="O44" s="297">
        <v>36</v>
      </c>
      <c r="P44" s="297">
        <v>32</v>
      </c>
      <c r="Q44" s="297">
        <v>31</v>
      </c>
      <c r="R44" s="297">
        <v>99</v>
      </c>
      <c r="S44" s="297">
        <v>24</v>
      </c>
      <c r="T44" s="297">
        <v>24</v>
      </c>
      <c r="U44" s="297">
        <v>21</v>
      </c>
      <c r="V44" s="297">
        <v>69</v>
      </c>
      <c r="W44" s="297">
        <v>235</v>
      </c>
    </row>
    <row r="45" spans="1:23" ht="24.75" customHeight="1">
      <c r="A45" s="289"/>
      <c r="B45" s="291"/>
      <c r="C45" s="297" t="s">
        <v>1</v>
      </c>
      <c r="D45" s="297">
        <v>177</v>
      </c>
      <c r="E45" s="297">
        <v>170</v>
      </c>
      <c r="F45" s="297">
        <v>140</v>
      </c>
      <c r="G45" s="297">
        <v>487</v>
      </c>
      <c r="H45" s="297">
        <v>170</v>
      </c>
      <c r="I45" s="297">
        <v>116</v>
      </c>
      <c r="J45" s="297">
        <v>97</v>
      </c>
      <c r="K45" s="297">
        <v>88</v>
      </c>
      <c r="L45" s="297">
        <v>95</v>
      </c>
      <c r="M45" s="297">
        <v>68</v>
      </c>
      <c r="N45" s="297">
        <v>634</v>
      </c>
      <c r="O45" s="297">
        <v>655</v>
      </c>
      <c r="P45" s="297">
        <v>523</v>
      </c>
      <c r="Q45" s="297">
        <v>505</v>
      </c>
      <c r="R45" s="297">
        <v>1683</v>
      </c>
      <c r="S45" s="297">
        <v>316</v>
      </c>
      <c r="T45" s="297">
        <v>299</v>
      </c>
      <c r="U45" s="297">
        <v>268</v>
      </c>
      <c r="V45" s="297">
        <v>883</v>
      </c>
      <c r="W45" s="297">
        <v>3687</v>
      </c>
    </row>
    <row r="46" spans="1:23" ht="24.75" customHeight="1">
      <c r="A46" s="289"/>
      <c r="B46" s="291"/>
      <c r="C46" s="297" t="s">
        <v>2</v>
      </c>
      <c r="D46" s="297">
        <v>161</v>
      </c>
      <c r="E46" s="297">
        <v>168</v>
      </c>
      <c r="F46" s="297">
        <v>179</v>
      </c>
      <c r="G46" s="297">
        <v>508</v>
      </c>
      <c r="H46" s="297">
        <v>132</v>
      </c>
      <c r="I46" s="297">
        <v>109</v>
      </c>
      <c r="J46" s="297">
        <v>85</v>
      </c>
      <c r="K46" s="297">
        <v>90</v>
      </c>
      <c r="L46" s="297">
        <v>111</v>
      </c>
      <c r="M46" s="297">
        <v>108</v>
      </c>
      <c r="N46" s="297">
        <v>635</v>
      </c>
      <c r="O46" s="297">
        <v>719</v>
      </c>
      <c r="P46" s="297">
        <v>690</v>
      </c>
      <c r="Q46" s="297">
        <v>628</v>
      </c>
      <c r="R46" s="297">
        <v>2037</v>
      </c>
      <c r="S46" s="297">
        <v>603</v>
      </c>
      <c r="T46" s="297">
        <v>519</v>
      </c>
      <c r="U46" s="297">
        <v>536</v>
      </c>
      <c r="V46" s="297">
        <v>1658</v>
      </c>
      <c r="W46" s="297">
        <v>4838</v>
      </c>
    </row>
    <row r="47" spans="1:23" ht="24.75" customHeight="1">
      <c r="A47" s="289"/>
      <c r="B47" s="291"/>
      <c r="C47" s="297" t="s">
        <v>3</v>
      </c>
      <c r="D47" s="297">
        <v>338</v>
      </c>
      <c r="E47" s="297">
        <v>338</v>
      </c>
      <c r="F47" s="297">
        <v>319</v>
      </c>
      <c r="G47" s="297">
        <v>995</v>
      </c>
      <c r="H47" s="297">
        <v>302</v>
      </c>
      <c r="I47" s="297">
        <v>225</v>
      </c>
      <c r="J47" s="297">
        <v>182</v>
      </c>
      <c r="K47" s="297">
        <v>178</v>
      </c>
      <c r="L47" s="297">
        <v>206</v>
      </c>
      <c r="M47" s="297">
        <v>176</v>
      </c>
      <c r="N47" s="297">
        <v>1269</v>
      </c>
      <c r="O47" s="297">
        <v>1374</v>
      </c>
      <c r="P47" s="297">
        <v>1213</v>
      </c>
      <c r="Q47" s="297">
        <v>1133</v>
      </c>
      <c r="R47" s="297">
        <v>3720</v>
      </c>
      <c r="S47" s="297">
        <v>919</v>
      </c>
      <c r="T47" s="297">
        <v>818</v>
      </c>
      <c r="U47" s="297">
        <v>804</v>
      </c>
      <c r="V47" s="297">
        <v>2541</v>
      </c>
      <c r="W47" s="297">
        <v>8525</v>
      </c>
    </row>
    <row r="48" spans="1:23" ht="24.75" customHeight="1">
      <c r="A48" s="289">
        <v>11</v>
      </c>
      <c r="B48" s="291" t="s">
        <v>12</v>
      </c>
      <c r="C48" s="297" t="s">
        <v>17</v>
      </c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7">
        <v>9</v>
      </c>
      <c r="P48" s="297">
        <v>7</v>
      </c>
      <c r="Q48" s="297">
        <v>4</v>
      </c>
      <c r="R48" s="297">
        <v>20</v>
      </c>
      <c r="S48" s="297">
        <v>4</v>
      </c>
      <c r="T48" s="297">
        <v>3</v>
      </c>
      <c r="U48" s="297">
        <v>3</v>
      </c>
      <c r="V48" s="297">
        <v>10</v>
      </c>
      <c r="W48" s="297">
        <v>30</v>
      </c>
    </row>
    <row r="49" spans="1:23" ht="24.75" customHeight="1">
      <c r="A49" s="289"/>
      <c r="B49" s="291"/>
      <c r="C49" s="297" t="s">
        <v>1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7">
        <v>141</v>
      </c>
      <c r="P49" s="297">
        <v>149</v>
      </c>
      <c r="Q49" s="297">
        <v>82</v>
      </c>
      <c r="R49" s="297">
        <v>372</v>
      </c>
      <c r="S49" s="297">
        <v>33</v>
      </c>
      <c r="T49" s="297">
        <v>32</v>
      </c>
      <c r="U49" s="297">
        <v>27</v>
      </c>
      <c r="V49" s="297">
        <v>92</v>
      </c>
      <c r="W49" s="297">
        <v>464</v>
      </c>
    </row>
    <row r="50" spans="1:23" ht="24.75" customHeight="1">
      <c r="A50" s="289"/>
      <c r="B50" s="291"/>
      <c r="C50" s="297" t="s">
        <v>2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7">
        <v>160</v>
      </c>
      <c r="P50" s="297">
        <v>133</v>
      </c>
      <c r="Q50" s="297">
        <v>90</v>
      </c>
      <c r="R50" s="297">
        <v>383</v>
      </c>
      <c r="S50" s="297">
        <v>63</v>
      </c>
      <c r="T50" s="297">
        <v>84</v>
      </c>
      <c r="U50" s="297">
        <v>55</v>
      </c>
      <c r="V50" s="297">
        <v>202</v>
      </c>
      <c r="W50" s="297">
        <v>585</v>
      </c>
    </row>
    <row r="51" spans="1:23" ht="24.75" customHeight="1">
      <c r="A51" s="289"/>
      <c r="B51" s="291"/>
      <c r="C51" s="297" t="s">
        <v>3</v>
      </c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7">
        <v>301</v>
      </c>
      <c r="P51" s="297">
        <v>282</v>
      </c>
      <c r="Q51" s="297">
        <v>172</v>
      </c>
      <c r="R51" s="297">
        <v>755</v>
      </c>
      <c r="S51" s="297">
        <v>96</v>
      </c>
      <c r="T51" s="297">
        <v>116</v>
      </c>
      <c r="U51" s="297">
        <v>82</v>
      </c>
      <c r="V51" s="297">
        <v>294</v>
      </c>
      <c r="W51" s="297">
        <v>1049</v>
      </c>
    </row>
    <row r="52" spans="3:23" ht="24.75" customHeight="1">
      <c r="C52" s="297" t="s">
        <v>17</v>
      </c>
      <c r="D52" s="297">
        <f aca="true" t="shared" si="0" ref="D52:W52">SUM(D6+D10+D14+D18+D22+D26+D30+D34+D40+D44+D48)</f>
        <v>68</v>
      </c>
      <c r="E52" s="297">
        <f t="shared" si="0"/>
        <v>70</v>
      </c>
      <c r="F52" s="297">
        <f t="shared" si="0"/>
        <v>66</v>
      </c>
      <c r="G52" s="297">
        <f t="shared" si="0"/>
        <v>204</v>
      </c>
      <c r="H52" s="297">
        <f t="shared" si="0"/>
        <v>59</v>
      </c>
      <c r="I52" s="297">
        <f t="shared" si="0"/>
        <v>54</v>
      </c>
      <c r="J52" s="297">
        <f t="shared" si="0"/>
        <v>51</v>
      </c>
      <c r="K52" s="297">
        <f t="shared" si="0"/>
        <v>46</v>
      </c>
      <c r="L52" s="297">
        <f t="shared" si="0"/>
        <v>47</v>
      </c>
      <c r="M52" s="297">
        <f t="shared" si="0"/>
        <v>42</v>
      </c>
      <c r="N52" s="297">
        <f t="shared" si="0"/>
        <v>299</v>
      </c>
      <c r="O52" s="297">
        <f t="shared" si="0"/>
        <v>195</v>
      </c>
      <c r="P52" s="297">
        <f t="shared" si="0"/>
        <v>182</v>
      </c>
      <c r="Q52" s="297">
        <f t="shared" si="0"/>
        <v>168</v>
      </c>
      <c r="R52" s="297">
        <f t="shared" si="0"/>
        <v>545</v>
      </c>
      <c r="S52" s="297">
        <f t="shared" si="0"/>
        <v>118</v>
      </c>
      <c r="T52" s="297">
        <f t="shared" si="0"/>
        <v>112</v>
      </c>
      <c r="U52" s="297">
        <f t="shared" si="0"/>
        <v>110</v>
      </c>
      <c r="V52" s="297">
        <f t="shared" si="0"/>
        <v>337</v>
      </c>
      <c r="W52" s="297">
        <f t="shared" si="0"/>
        <v>1385</v>
      </c>
    </row>
    <row r="53" spans="3:23" ht="23.25">
      <c r="C53" s="297" t="s">
        <v>1</v>
      </c>
      <c r="D53" s="297">
        <f aca="true" t="shared" si="1" ref="D53:W53">SUM(D7+D11+D15+D19+D23+D27+D31+D35+D41+D45+D49)</f>
        <v>1184</v>
      </c>
      <c r="E53" s="297">
        <f t="shared" si="1"/>
        <v>1268</v>
      </c>
      <c r="F53" s="297">
        <f t="shared" si="1"/>
        <v>1172</v>
      </c>
      <c r="G53" s="297">
        <f t="shared" si="1"/>
        <v>3626</v>
      </c>
      <c r="H53" s="297">
        <f t="shared" si="1"/>
        <v>1053</v>
      </c>
      <c r="I53" s="297">
        <f t="shared" si="1"/>
        <v>903</v>
      </c>
      <c r="J53" s="297">
        <f t="shared" si="1"/>
        <v>887</v>
      </c>
      <c r="K53" s="297">
        <f t="shared" si="1"/>
        <v>759</v>
      </c>
      <c r="L53" s="297">
        <f t="shared" si="1"/>
        <v>783</v>
      </c>
      <c r="M53" s="297">
        <f t="shared" si="1"/>
        <v>690</v>
      </c>
      <c r="N53" s="297">
        <f t="shared" si="1"/>
        <v>5075</v>
      </c>
      <c r="O53" s="297">
        <f t="shared" si="1"/>
        <v>3499</v>
      </c>
      <c r="P53" s="297">
        <f t="shared" si="1"/>
        <v>3161</v>
      </c>
      <c r="Q53" s="297">
        <f t="shared" si="1"/>
        <v>2625</v>
      </c>
      <c r="R53" s="297">
        <f t="shared" si="1"/>
        <v>9285</v>
      </c>
      <c r="S53" s="297">
        <f t="shared" si="1"/>
        <v>1553</v>
      </c>
      <c r="T53" s="297">
        <f t="shared" si="1"/>
        <v>1478</v>
      </c>
      <c r="U53" s="297">
        <f t="shared" si="1"/>
        <v>1257</v>
      </c>
      <c r="V53" s="297">
        <f t="shared" si="1"/>
        <v>4278</v>
      </c>
      <c r="W53" s="297">
        <f t="shared" si="1"/>
        <v>22264</v>
      </c>
    </row>
    <row r="54" spans="3:23" ht="23.25">
      <c r="C54" s="297" t="s">
        <v>2</v>
      </c>
      <c r="D54" s="297">
        <f aca="true" t="shared" si="2" ref="D54:W54">SUM(D8+D12+D16+D20+D24+D28+D32+D36+D42+D46+D50)</f>
        <v>1129</v>
      </c>
      <c r="E54" s="297">
        <f t="shared" si="2"/>
        <v>1270</v>
      </c>
      <c r="F54" s="297">
        <f t="shared" si="2"/>
        <v>1135</v>
      </c>
      <c r="G54" s="297">
        <f t="shared" si="2"/>
        <v>3532</v>
      </c>
      <c r="H54" s="297">
        <f t="shared" si="2"/>
        <v>920</v>
      </c>
      <c r="I54" s="297">
        <f t="shared" si="2"/>
        <v>884</v>
      </c>
      <c r="J54" s="297">
        <f t="shared" si="2"/>
        <v>818</v>
      </c>
      <c r="K54" s="297">
        <f t="shared" si="2"/>
        <v>773</v>
      </c>
      <c r="L54" s="297">
        <f t="shared" si="2"/>
        <v>843</v>
      </c>
      <c r="M54" s="297">
        <f t="shared" si="2"/>
        <v>724</v>
      </c>
      <c r="N54" s="297">
        <f t="shared" si="2"/>
        <v>4962</v>
      </c>
      <c r="O54" s="297">
        <f t="shared" si="2"/>
        <v>3801</v>
      </c>
      <c r="P54" s="297">
        <f t="shared" si="2"/>
        <v>3642</v>
      </c>
      <c r="Q54" s="297">
        <f t="shared" si="2"/>
        <v>3509</v>
      </c>
      <c r="R54" s="297">
        <f t="shared" si="2"/>
        <v>10932</v>
      </c>
      <c r="S54" s="297">
        <f t="shared" si="2"/>
        <v>2866</v>
      </c>
      <c r="T54" s="297">
        <f t="shared" si="2"/>
        <v>2507</v>
      </c>
      <c r="U54" s="297">
        <f t="shared" si="2"/>
        <v>2534</v>
      </c>
      <c r="V54" s="297">
        <f t="shared" si="2"/>
        <v>7907</v>
      </c>
      <c r="W54" s="297">
        <f t="shared" si="2"/>
        <v>27328</v>
      </c>
    </row>
    <row r="55" spans="3:23" ht="23.25">
      <c r="C55" s="297" t="s">
        <v>3</v>
      </c>
      <c r="D55" s="297">
        <f>SUM(D53:D54)</f>
        <v>2313</v>
      </c>
      <c r="E55" s="297">
        <f aca="true" t="shared" si="3" ref="E55:W55">SUM(E53:E54)</f>
        <v>2538</v>
      </c>
      <c r="F55" s="297">
        <f t="shared" si="3"/>
        <v>2307</v>
      </c>
      <c r="G55" s="297">
        <f t="shared" si="3"/>
        <v>7158</v>
      </c>
      <c r="H55" s="297">
        <f t="shared" si="3"/>
        <v>1973</v>
      </c>
      <c r="I55" s="297">
        <f t="shared" si="3"/>
        <v>1787</v>
      </c>
      <c r="J55" s="297">
        <f t="shared" si="3"/>
        <v>1705</v>
      </c>
      <c r="K55" s="297">
        <f t="shared" si="3"/>
        <v>1532</v>
      </c>
      <c r="L55" s="297">
        <f t="shared" si="3"/>
        <v>1626</v>
      </c>
      <c r="M55" s="297">
        <f t="shared" si="3"/>
        <v>1414</v>
      </c>
      <c r="N55" s="297">
        <f t="shared" si="3"/>
        <v>10037</v>
      </c>
      <c r="O55" s="297">
        <f t="shared" si="3"/>
        <v>7300</v>
      </c>
      <c r="P55" s="297">
        <f t="shared" si="3"/>
        <v>6803</v>
      </c>
      <c r="Q55" s="297">
        <f t="shared" si="3"/>
        <v>6134</v>
      </c>
      <c r="R55" s="297">
        <f t="shared" si="3"/>
        <v>20217</v>
      </c>
      <c r="S55" s="297">
        <f t="shared" si="3"/>
        <v>4419</v>
      </c>
      <c r="T55" s="297">
        <f t="shared" si="3"/>
        <v>3985</v>
      </c>
      <c r="U55" s="297">
        <f t="shared" si="3"/>
        <v>3791</v>
      </c>
      <c r="V55" s="297">
        <f t="shared" si="3"/>
        <v>12185</v>
      </c>
      <c r="W55" s="297">
        <f t="shared" si="3"/>
        <v>49592</v>
      </c>
    </row>
  </sheetData>
  <mergeCells count="42">
    <mergeCell ref="A34:A37"/>
    <mergeCell ref="B34:B37"/>
    <mergeCell ref="A48:A51"/>
    <mergeCell ref="B48:B51"/>
    <mergeCell ref="A40:A43"/>
    <mergeCell ref="B40:B43"/>
    <mergeCell ref="A44:A47"/>
    <mergeCell ref="B44:B47"/>
    <mergeCell ref="A26:A29"/>
    <mergeCell ref="B26:B29"/>
    <mergeCell ref="A30:A33"/>
    <mergeCell ref="B30:B33"/>
    <mergeCell ref="A18:A21"/>
    <mergeCell ref="B18:B21"/>
    <mergeCell ref="A22:A25"/>
    <mergeCell ref="B22:B25"/>
    <mergeCell ref="A14:A17"/>
    <mergeCell ref="A6:A9"/>
    <mergeCell ref="B6:B9"/>
    <mergeCell ref="B10:B13"/>
    <mergeCell ref="A10:A13"/>
    <mergeCell ref="S4:S5"/>
    <mergeCell ref="T4:T5"/>
    <mergeCell ref="U4:U5"/>
    <mergeCell ref="B14:B17"/>
    <mergeCell ref="O4:O5"/>
    <mergeCell ref="P4:P5"/>
    <mergeCell ref="Q4:Q5"/>
    <mergeCell ref="F4:F5"/>
    <mergeCell ref="H4:H5"/>
    <mergeCell ref="I4:I5"/>
    <mergeCell ref="J4:J5"/>
    <mergeCell ref="A1:W1"/>
    <mergeCell ref="K4:K5"/>
    <mergeCell ref="L4:L5"/>
    <mergeCell ref="A2:W2"/>
    <mergeCell ref="A4:A5"/>
    <mergeCell ref="B4:B5"/>
    <mergeCell ref="C4:C5"/>
    <mergeCell ref="D4:D5"/>
    <mergeCell ref="E4:E5"/>
    <mergeCell ref="M4:M5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80"/>
  <sheetViews>
    <sheetView workbookViewId="0" topLeftCell="A58">
      <selection activeCell="S77" sqref="S77"/>
    </sheetView>
  </sheetViews>
  <sheetFormatPr defaultColWidth="9.00390625" defaultRowHeight="24"/>
  <cols>
    <col min="1" max="1" width="2.50390625" style="356" customWidth="1"/>
    <col min="2" max="2" width="15.00390625" style="356" customWidth="1"/>
    <col min="3" max="5" width="21.625" style="357" hidden="1" customWidth="1"/>
    <col min="6" max="6" width="10.25390625" style="356" hidden="1" customWidth="1"/>
    <col min="7" max="7" width="9.375" style="356" hidden="1" customWidth="1"/>
    <col min="8" max="8" width="9.25390625" style="357" hidden="1" customWidth="1"/>
    <col min="9" max="9" width="4.125" style="358" customWidth="1"/>
    <col min="10" max="10" width="5.00390625" style="358" customWidth="1"/>
    <col min="11" max="11" width="5.125" style="358" customWidth="1"/>
    <col min="12" max="12" width="4.875" style="358" customWidth="1"/>
    <col min="13" max="14" width="4.50390625" style="358" customWidth="1"/>
    <col min="15" max="15" width="5.25390625" style="359" customWidth="1"/>
    <col min="16" max="16" width="12.375" style="357" customWidth="1"/>
    <col min="17" max="16384" width="9.00390625" style="356" customWidth="1"/>
  </cols>
  <sheetData>
    <row r="1" ht="13.5" customHeight="1"/>
    <row r="2" spans="1:16" ht="18.75">
      <c r="A2" s="360" t="s">
        <v>116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ht="18.75">
      <c r="A3" s="361" t="s">
        <v>117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16" ht="23.25">
      <c r="A4" s="362" t="s">
        <v>15</v>
      </c>
      <c r="B4" s="353" t="s">
        <v>16</v>
      </c>
      <c r="C4" s="363" t="s">
        <v>118</v>
      </c>
      <c r="D4" s="363" t="s">
        <v>119</v>
      </c>
      <c r="E4" s="363" t="s">
        <v>120</v>
      </c>
      <c r="F4" s="281"/>
      <c r="G4" s="364" t="s">
        <v>0</v>
      </c>
      <c r="H4" s="365" t="s">
        <v>121</v>
      </c>
      <c r="I4" s="366" t="s">
        <v>122</v>
      </c>
      <c r="J4" s="366"/>
      <c r="K4" s="366"/>
      <c r="L4" s="366"/>
      <c r="M4" s="367"/>
      <c r="N4" s="363" t="s">
        <v>123</v>
      </c>
      <c r="O4" s="368" t="s">
        <v>124</v>
      </c>
      <c r="P4" s="363" t="s">
        <v>125</v>
      </c>
    </row>
    <row r="5" spans="1:16" ht="23.25">
      <c r="A5" s="369"/>
      <c r="B5" s="353"/>
      <c r="C5" s="370"/>
      <c r="D5" s="370"/>
      <c r="E5" s="370"/>
      <c r="F5" s="371" t="s">
        <v>126</v>
      </c>
      <c r="G5" s="372"/>
      <c r="H5" s="373" t="s">
        <v>127</v>
      </c>
      <c r="I5" s="374" t="s">
        <v>34</v>
      </c>
      <c r="J5" s="374" t="s">
        <v>35</v>
      </c>
      <c r="K5" s="374" t="s">
        <v>36</v>
      </c>
      <c r="L5" s="374" t="s">
        <v>37</v>
      </c>
      <c r="M5" s="375" t="s">
        <v>128</v>
      </c>
      <c r="N5" s="370"/>
      <c r="O5" s="376" t="s">
        <v>129</v>
      </c>
      <c r="P5" s="370"/>
    </row>
    <row r="6" spans="1:16" ht="23.25">
      <c r="A6" s="377"/>
      <c r="B6" s="353"/>
      <c r="C6" s="378"/>
      <c r="D6" s="378"/>
      <c r="E6" s="378"/>
      <c r="F6" s="283"/>
      <c r="G6" s="379"/>
      <c r="H6" s="380"/>
      <c r="I6" s="381"/>
      <c r="J6" s="381"/>
      <c r="K6" s="381"/>
      <c r="L6" s="381"/>
      <c r="M6" s="382" t="s">
        <v>38</v>
      </c>
      <c r="N6" s="378"/>
      <c r="O6" s="380"/>
      <c r="P6" s="378"/>
    </row>
    <row r="7" spans="1:16" ht="18.75">
      <c r="A7" s="432">
        <v>1</v>
      </c>
      <c r="B7" s="383" t="s">
        <v>130</v>
      </c>
      <c r="C7" s="384" t="s">
        <v>131</v>
      </c>
      <c r="D7" s="384" t="s">
        <v>132</v>
      </c>
      <c r="E7" s="384" t="s">
        <v>133</v>
      </c>
      <c r="F7" s="385" t="s">
        <v>134</v>
      </c>
      <c r="G7" s="386" t="s">
        <v>4</v>
      </c>
      <c r="H7" s="387" t="s">
        <v>135</v>
      </c>
      <c r="I7" s="388"/>
      <c r="J7" s="388"/>
      <c r="K7" s="389">
        <v>2527</v>
      </c>
      <c r="L7" s="389">
        <v>1768</v>
      </c>
      <c r="M7" s="434">
        <f>SUM(I7:L7)</f>
        <v>4295</v>
      </c>
      <c r="N7" s="390">
        <v>288</v>
      </c>
      <c r="O7" s="391">
        <v>98</v>
      </c>
      <c r="P7" s="392" t="s">
        <v>136</v>
      </c>
    </row>
    <row r="8" spans="1:16" ht="18.75">
      <c r="A8" s="433">
        <v>2</v>
      </c>
      <c r="B8" s="383" t="s">
        <v>137</v>
      </c>
      <c r="C8" s="384" t="s">
        <v>138</v>
      </c>
      <c r="D8" s="384" t="s">
        <v>139</v>
      </c>
      <c r="E8" s="384" t="s">
        <v>140</v>
      </c>
      <c r="F8" s="385" t="s">
        <v>141</v>
      </c>
      <c r="G8" s="386" t="s">
        <v>4</v>
      </c>
      <c r="H8" s="387" t="s">
        <v>142</v>
      </c>
      <c r="I8" s="394">
        <v>156</v>
      </c>
      <c r="J8" s="394">
        <v>28</v>
      </c>
      <c r="K8" s="394">
        <v>389</v>
      </c>
      <c r="L8" s="394">
        <v>302</v>
      </c>
      <c r="M8" s="434">
        <f aca="true" t="shared" si="0" ref="M8:M71">SUM(I8:L8)</f>
        <v>875</v>
      </c>
      <c r="N8" s="390">
        <v>85</v>
      </c>
      <c r="O8" s="395">
        <v>24</v>
      </c>
      <c r="P8" s="396" t="s">
        <v>143</v>
      </c>
    </row>
    <row r="9" spans="1:16" ht="18.75">
      <c r="A9" s="432">
        <v>3</v>
      </c>
      <c r="B9" s="383" t="s">
        <v>144</v>
      </c>
      <c r="C9" s="384" t="s">
        <v>145</v>
      </c>
      <c r="D9" s="384" t="s">
        <v>146</v>
      </c>
      <c r="E9" s="384" t="s">
        <v>147</v>
      </c>
      <c r="F9" s="385" t="s">
        <v>148</v>
      </c>
      <c r="G9" s="386" t="s">
        <v>4</v>
      </c>
      <c r="H9" s="387" t="s">
        <v>135</v>
      </c>
      <c r="I9" s="397"/>
      <c r="J9" s="397"/>
      <c r="K9" s="394">
        <v>285</v>
      </c>
      <c r="L9" s="394">
        <v>101</v>
      </c>
      <c r="M9" s="434">
        <f t="shared" si="0"/>
        <v>386</v>
      </c>
      <c r="N9" s="390">
        <v>33</v>
      </c>
      <c r="O9" s="395">
        <v>11</v>
      </c>
      <c r="P9" s="396" t="s">
        <v>149</v>
      </c>
    </row>
    <row r="10" spans="1:16" ht="18.75">
      <c r="A10" s="433">
        <v>4</v>
      </c>
      <c r="B10" s="383" t="s">
        <v>150</v>
      </c>
      <c r="C10" s="384" t="s">
        <v>151</v>
      </c>
      <c r="D10" s="384" t="s">
        <v>152</v>
      </c>
      <c r="E10" s="384" t="s">
        <v>153</v>
      </c>
      <c r="F10" s="385" t="s">
        <v>134</v>
      </c>
      <c r="G10" s="386" t="s">
        <v>4</v>
      </c>
      <c r="H10" s="387" t="s">
        <v>135</v>
      </c>
      <c r="I10" s="397"/>
      <c r="J10" s="397"/>
      <c r="K10" s="394">
        <v>200</v>
      </c>
      <c r="L10" s="394">
        <v>122</v>
      </c>
      <c r="M10" s="434">
        <f t="shared" si="0"/>
        <v>322</v>
      </c>
      <c r="N10" s="390">
        <v>27</v>
      </c>
      <c r="O10" s="398">
        <v>9</v>
      </c>
      <c r="P10" s="399" t="s">
        <v>154</v>
      </c>
    </row>
    <row r="11" spans="1:16" ht="18.75">
      <c r="A11" s="432">
        <v>5</v>
      </c>
      <c r="B11" s="383" t="s">
        <v>155</v>
      </c>
      <c r="C11" s="384" t="s">
        <v>156</v>
      </c>
      <c r="D11" s="384" t="s">
        <v>157</v>
      </c>
      <c r="E11" s="384" t="s">
        <v>158</v>
      </c>
      <c r="F11" s="385" t="s">
        <v>159</v>
      </c>
      <c r="G11" s="386" t="s">
        <v>4</v>
      </c>
      <c r="H11" s="387" t="s">
        <v>135</v>
      </c>
      <c r="I11" s="397"/>
      <c r="J11" s="397"/>
      <c r="K11" s="394">
        <v>161</v>
      </c>
      <c r="L11" s="394">
        <v>95</v>
      </c>
      <c r="M11" s="434">
        <f t="shared" si="0"/>
        <v>256</v>
      </c>
      <c r="N11" s="390">
        <v>24</v>
      </c>
      <c r="O11" s="398">
        <v>9</v>
      </c>
      <c r="P11" s="396" t="s">
        <v>160</v>
      </c>
    </row>
    <row r="12" spans="1:16" ht="18.75">
      <c r="A12" s="433">
        <v>6</v>
      </c>
      <c r="B12" s="383" t="s">
        <v>161</v>
      </c>
      <c r="C12" s="384" t="s">
        <v>162</v>
      </c>
      <c r="D12" s="384" t="s">
        <v>163</v>
      </c>
      <c r="E12" s="384" t="s">
        <v>164</v>
      </c>
      <c r="F12" s="385" t="s">
        <v>141</v>
      </c>
      <c r="G12" s="386" t="s">
        <v>4</v>
      </c>
      <c r="H12" s="387" t="s">
        <v>135</v>
      </c>
      <c r="I12" s="397"/>
      <c r="J12" s="397"/>
      <c r="K12" s="394">
        <v>313</v>
      </c>
      <c r="L12" s="394">
        <v>306</v>
      </c>
      <c r="M12" s="434">
        <f t="shared" si="0"/>
        <v>619</v>
      </c>
      <c r="N12" s="390">
        <v>53</v>
      </c>
      <c r="O12" s="398">
        <v>17</v>
      </c>
      <c r="P12" s="399" t="s">
        <v>165</v>
      </c>
    </row>
    <row r="13" spans="1:16" ht="18.75">
      <c r="A13" s="432">
        <v>7</v>
      </c>
      <c r="B13" s="383" t="s">
        <v>166</v>
      </c>
      <c r="C13" s="384" t="s">
        <v>167</v>
      </c>
      <c r="D13" s="384" t="s">
        <v>167</v>
      </c>
      <c r="E13" s="384" t="s">
        <v>168</v>
      </c>
      <c r="F13" s="385" t="s">
        <v>169</v>
      </c>
      <c r="G13" s="386" t="s">
        <v>4</v>
      </c>
      <c r="H13" s="387" t="s">
        <v>135</v>
      </c>
      <c r="I13" s="397"/>
      <c r="J13" s="397"/>
      <c r="K13" s="394">
        <v>141</v>
      </c>
      <c r="L13" s="394">
        <v>131</v>
      </c>
      <c r="M13" s="434">
        <f t="shared" si="0"/>
        <v>272</v>
      </c>
      <c r="N13" s="390">
        <v>28</v>
      </c>
      <c r="O13" s="398">
        <v>11</v>
      </c>
      <c r="P13" s="396" t="s">
        <v>170</v>
      </c>
    </row>
    <row r="14" spans="1:16" ht="18.75">
      <c r="A14" s="433">
        <v>8</v>
      </c>
      <c r="B14" s="383" t="s">
        <v>171</v>
      </c>
      <c r="C14" s="384" t="s">
        <v>172</v>
      </c>
      <c r="D14" s="384" t="s">
        <v>173</v>
      </c>
      <c r="E14" s="384" t="s">
        <v>174</v>
      </c>
      <c r="F14" s="385" t="s">
        <v>141</v>
      </c>
      <c r="G14" s="386" t="s">
        <v>4</v>
      </c>
      <c r="H14" s="387" t="s">
        <v>175</v>
      </c>
      <c r="I14" s="397"/>
      <c r="J14" s="397"/>
      <c r="K14" s="394">
        <v>131</v>
      </c>
      <c r="L14" s="394">
        <v>84</v>
      </c>
      <c r="M14" s="434">
        <f t="shared" si="0"/>
        <v>215</v>
      </c>
      <c r="N14" s="390">
        <v>27</v>
      </c>
      <c r="O14" s="398">
        <v>6</v>
      </c>
      <c r="P14" s="396" t="s">
        <v>176</v>
      </c>
    </row>
    <row r="15" spans="1:16" ht="19.5" customHeight="1">
      <c r="A15" s="432">
        <v>9</v>
      </c>
      <c r="B15" s="383" t="s">
        <v>177</v>
      </c>
      <c r="C15" s="384" t="s">
        <v>178</v>
      </c>
      <c r="D15" s="384" t="s">
        <v>178</v>
      </c>
      <c r="E15" s="384" t="s">
        <v>178</v>
      </c>
      <c r="F15" s="385" t="s">
        <v>179</v>
      </c>
      <c r="G15" s="386" t="s">
        <v>4</v>
      </c>
      <c r="H15" s="387" t="s">
        <v>175</v>
      </c>
      <c r="I15" s="397"/>
      <c r="J15" s="397"/>
      <c r="K15" s="394">
        <v>51</v>
      </c>
      <c r="L15" s="394">
        <v>53</v>
      </c>
      <c r="M15" s="434">
        <f t="shared" si="0"/>
        <v>104</v>
      </c>
      <c r="N15" s="390">
        <v>20</v>
      </c>
      <c r="O15" s="398">
        <v>6</v>
      </c>
      <c r="P15" s="399" t="s">
        <v>180</v>
      </c>
    </row>
    <row r="16" spans="1:16" ht="18.75">
      <c r="A16" s="433">
        <v>10</v>
      </c>
      <c r="B16" s="383" t="s">
        <v>181</v>
      </c>
      <c r="C16" s="384" t="s">
        <v>182</v>
      </c>
      <c r="D16" s="384" t="s">
        <v>182</v>
      </c>
      <c r="E16" s="384" t="s">
        <v>183</v>
      </c>
      <c r="F16" s="385" t="s">
        <v>148</v>
      </c>
      <c r="G16" s="386" t="s">
        <v>4</v>
      </c>
      <c r="H16" s="387" t="s">
        <v>184</v>
      </c>
      <c r="I16" s="397"/>
      <c r="J16" s="397"/>
      <c r="K16" s="393">
        <v>429</v>
      </c>
      <c r="L16" s="393">
        <v>24</v>
      </c>
      <c r="M16" s="434">
        <f t="shared" si="0"/>
        <v>453</v>
      </c>
      <c r="N16" s="390">
        <v>35</v>
      </c>
      <c r="O16" s="395">
        <v>11</v>
      </c>
      <c r="P16" s="384" t="s">
        <v>185</v>
      </c>
    </row>
    <row r="17" spans="1:16" ht="18.75">
      <c r="A17" s="432">
        <v>11</v>
      </c>
      <c r="B17" s="383" t="s">
        <v>288</v>
      </c>
      <c r="C17" s="385" t="s">
        <v>289</v>
      </c>
      <c r="D17" s="385" t="s">
        <v>289</v>
      </c>
      <c r="E17" s="385" t="s">
        <v>290</v>
      </c>
      <c r="F17" s="385" t="s">
        <v>134</v>
      </c>
      <c r="G17" s="386" t="s">
        <v>4</v>
      </c>
      <c r="H17" s="407" t="s">
        <v>291</v>
      </c>
      <c r="I17" s="390">
        <v>270</v>
      </c>
      <c r="J17" s="408">
        <v>506</v>
      </c>
      <c r="K17" s="409"/>
      <c r="L17" s="409"/>
      <c r="M17" s="434">
        <f t="shared" si="0"/>
        <v>776</v>
      </c>
      <c r="N17" s="390">
        <v>30</v>
      </c>
      <c r="O17" s="408">
        <v>19</v>
      </c>
      <c r="P17" s="410" t="s">
        <v>292</v>
      </c>
    </row>
    <row r="18" spans="1:16" ht="18.75">
      <c r="A18" s="433">
        <v>12</v>
      </c>
      <c r="B18" s="383" t="s">
        <v>293</v>
      </c>
      <c r="C18" s="385" t="s">
        <v>294</v>
      </c>
      <c r="D18" s="385" t="s">
        <v>294</v>
      </c>
      <c r="E18" s="385" t="s">
        <v>294</v>
      </c>
      <c r="F18" s="385" t="s">
        <v>134</v>
      </c>
      <c r="G18" s="386" t="s">
        <v>4</v>
      </c>
      <c r="H18" s="396" t="s">
        <v>295</v>
      </c>
      <c r="I18" s="390">
        <v>541</v>
      </c>
      <c r="J18" s="408">
        <v>1340</v>
      </c>
      <c r="K18" s="390">
        <v>116</v>
      </c>
      <c r="L18" s="409"/>
      <c r="M18" s="434">
        <f t="shared" si="0"/>
        <v>1997</v>
      </c>
      <c r="N18" s="390">
        <v>98</v>
      </c>
      <c r="O18" s="408">
        <v>54</v>
      </c>
      <c r="P18" s="411" t="s">
        <v>296</v>
      </c>
    </row>
    <row r="19" spans="1:16" ht="18.75">
      <c r="A19" s="432">
        <v>13</v>
      </c>
      <c r="B19" s="383" t="s">
        <v>297</v>
      </c>
      <c r="C19" s="385" t="s">
        <v>298</v>
      </c>
      <c r="D19" s="384" t="s">
        <v>299</v>
      </c>
      <c r="E19" s="384" t="s">
        <v>300</v>
      </c>
      <c r="F19" s="385" t="s">
        <v>134</v>
      </c>
      <c r="G19" s="386" t="s">
        <v>4</v>
      </c>
      <c r="H19" s="396" t="s">
        <v>291</v>
      </c>
      <c r="I19" s="390">
        <v>397</v>
      </c>
      <c r="J19" s="408">
        <v>779</v>
      </c>
      <c r="K19" s="409"/>
      <c r="L19" s="409"/>
      <c r="M19" s="434">
        <f t="shared" si="0"/>
        <v>1176</v>
      </c>
      <c r="N19" s="390">
        <v>53</v>
      </c>
      <c r="O19" s="408">
        <v>30</v>
      </c>
      <c r="P19" s="411" t="s">
        <v>301</v>
      </c>
    </row>
    <row r="20" spans="1:16" ht="18.75">
      <c r="A20" s="433">
        <v>14</v>
      </c>
      <c r="B20" s="383" t="s">
        <v>302</v>
      </c>
      <c r="C20" s="384" t="s">
        <v>303</v>
      </c>
      <c r="D20" s="384" t="s">
        <v>304</v>
      </c>
      <c r="E20" s="384" t="s">
        <v>305</v>
      </c>
      <c r="F20" s="385" t="s">
        <v>134</v>
      </c>
      <c r="G20" s="386" t="s">
        <v>4</v>
      </c>
      <c r="H20" s="396" t="s">
        <v>291</v>
      </c>
      <c r="I20" s="390">
        <v>407</v>
      </c>
      <c r="J20" s="408">
        <v>1327</v>
      </c>
      <c r="K20" s="409"/>
      <c r="L20" s="409"/>
      <c r="M20" s="434">
        <f t="shared" si="0"/>
        <v>1734</v>
      </c>
      <c r="N20" s="390">
        <v>77</v>
      </c>
      <c r="O20" s="408">
        <v>48</v>
      </c>
      <c r="P20" s="411" t="s">
        <v>306</v>
      </c>
    </row>
    <row r="21" spans="1:16" ht="18.75">
      <c r="A21" s="432">
        <v>15</v>
      </c>
      <c r="B21" s="383" t="s">
        <v>307</v>
      </c>
      <c r="C21" s="384" t="s">
        <v>308</v>
      </c>
      <c r="D21" s="384" t="s">
        <v>308</v>
      </c>
      <c r="E21" s="384" t="s">
        <v>309</v>
      </c>
      <c r="F21" s="385" t="s">
        <v>134</v>
      </c>
      <c r="G21" s="386" t="s">
        <v>4</v>
      </c>
      <c r="H21" s="407" t="s">
        <v>291</v>
      </c>
      <c r="I21" s="390">
        <v>341</v>
      </c>
      <c r="J21" s="408">
        <v>188</v>
      </c>
      <c r="K21" s="409"/>
      <c r="L21" s="409"/>
      <c r="M21" s="434">
        <f t="shared" si="0"/>
        <v>529</v>
      </c>
      <c r="N21" s="390">
        <v>48</v>
      </c>
      <c r="O21" s="408">
        <v>18</v>
      </c>
      <c r="P21" s="411" t="s">
        <v>310</v>
      </c>
    </row>
    <row r="22" spans="1:16" ht="18.75">
      <c r="A22" s="433">
        <v>16</v>
      </c>
      <c r="B22" s="383" t="s">
        <v>186</v>
      </c>
      <c r="C22" s="384" t="s">
        <v>187</v>
      </c>
      <c r="D22" s="384" t="s">
        <v>188</v>
      </c>
      <c r="E22" s="384" t="s">
        <v>189</v>
      </c>
      <c r="F22" s="384" t="s">
        <v>5</v>
      </c>
      <c r="G22" s="384" t="s">
        <v>5</v>
      </c>
      <c r="H22" s="387" t="s">
        <v>190</v>
      </c>
      <c r="I22" s="397"/>
      <c r="J22" s="397"/>
      <c r="K22" s="394">
        <v>566</v>
      </c>
      <c r="L22" s="394">
        <v>347</v>
      </c>
      <c r="M22" s="434">
        <f t="shared" si="0"/>
        <v>913</v>
      </c>
      <c r="N22" s="400">
        <v>75</v>
      </c>
      <c r="O22" s="401">
        <v>22</v>
      </c>
      <c r="P22" s="396" t="s">
        <v>191</v>
      </c>
    </row>
    <row r="23" spans="1:16" ht="18.75">
      <c r="A23" s="432">
        <v>17</v>
      </c>
      <c r="B23" s="383" t="s">
        <v>192</v>
      </c>
      <c r="C23" s="384" t="s">
        <v>193</v>
      </c>
      <c r="D23" s="384" t="s">
        <v>194</v>
      </c>
      <c r="E23" s="384" t="s">
        <v>194</v>
      </c>
      <c r="F23" s="384" t="s">
        <v>195</v>
      </c>
      <c r="G23" s="384" t="s">
        <v>5</v>
      </c>
      <c r="H23" s="387" t="s">
        <v>190</v>
      </c>
      <c r="I23" s="397"/>
      <c r="J23" s="397"/>
      <c r="K23" s="394">
        <v>440</v>
      </c>
      <c r="L23" s="394">
        <v>355</v>
      </c>
      <c r="M23" s="434">
        <f t="shared" si="0"/>
        <v>795</v>
      </c>
      <c r="N23" s="400">
        <v>21</v>
      </c>
      <c r="O23" s="401">
        <v>19</v>
      </c>
      <c r="P23" s="399" t="s">
        <v>196</v>
      </c>
    </row>
    <row r="24" spans="1:16" ht="18.75">
      <c r="A24" s="433">
        <v>18</v>
      </c>
      <c r="B24" s="383" t="s">
        <v>197</v>
      </c>
      <c r="C24" s="384" t="s">
        <v>198</v>
      </c>
      <c r="D24" s="384" t="s">
        <v>199</v>
      </c>
      <c r="E24" s="384" t="s">
        <v>200</v>
      </c>
      <c r="F24" s="384" t="s">
        <v>201</v>
      </c>
      <c r="G24" s="396" t="s">
        <v>5</v>
      </c>
      <c r="H24" s="387" t="s">
        <v>190</v>
      </c>
      <c r="I24" s="397"/>
      <c r="J24" s="397"/>
      <c r="K24" s="394">
        <v>408</v>
      </c>
      <c r="L24" s="394">
        <v>295</v>
      </c>
      <c r="M24" s="434">
        <f t="shared" si="0"/>
        <v>703</v>
      </c>
      <c r="N24" s="400">
        <v>89</v>
      </c>
      <c r="O24" s="401">
        <v>21</v>
      </c>
      <c r="P24" s="396" t="s">
        <v>202</v>
      </c>
    </row>
    <row r="25" spans="1:16" ht="18.75">
      <c r="A25" s="432">
        <v>19</v>
      </c>
      <c r="B25" s="383" t="s">
        <v>203</v>
      </c>
      <c r="C25" s="384" t="s">
        <v>204</v>
      </c>
      <c r="D25" s="384" t="s">
        <v>204</v>
      </c>
      <c r="E25" s="384" t="s">
        <v>204</v>
      </c>
      <c r="F25" s="384" t="s">
        <v>195</v>
      </c>
      <c r="G25" s="384" t="s">
        <v>5</v>
      </c>
      <c r="H25" s="387" t="s">
        <v>205</v>
      </c>
      <c r="I25" s="397"/>
      <c r="J25" s="397"/>
      <c r="K25" s="394">
        <v>274</v>
      </c>
      <c r="L25" s="394">
        <v>0</v>
      </c>
      <c r="M25" s="434">
        <f t="shared" si="0"/>
        <v>274</v>
      </c>
      <c r="N25" s="400">
        <v>20</v>
      </c>
      <c r="O25" s="401">
        <v>7</v>
      </c>
      <c r="P25" s="396" t="s">
        <v>206</v>
      </c>
    </row>
    <row r="26" spans="1:16" ht="18.75">
      <c r="A26" s="433">
        <v>20</v>
      </c>
      <c r="B26" s="383" t="s">
        <v>207</v>
      </c>
      <c r="C26" s="384" t="s">
        <v>208</v>
      </c>
      <c r="D26" s="384" t="s">
        <v>209</v>
      </c>
      <c r="E26" s="384" t="s">
        <v>208</v>
      </c>
      <c r="F26" s="384" t="s">
        <v>5</v>
      </c>
      <c r="G26" s="396" t="s">
        <v>5</v>
      </c>
      <c r="H26" s="387" t="s">
        <v>27</v>
      </c>
      <c r="I26" s="397"/>
      <c r="J26" s="397"/>
      <c r="K26" s="394">
        <v>33</v>
      </c>
      <c r="L26" s="394">
        <v>0</v>
      </c>
      <c r="M26" s="434">
        <f t="shared" si="0"/>
        <v>33</v>
      </c>
      <c r="N26" s="400">
        <v>6</v>
      </c>
      <c r="O26" s="401">
        <v>1</v>
      </c>
      <c r="P26" s="399" t="s">
        <v>210</v>
      </c>
    </row>
    <row r="27" spans="1:16" ht="18.75">
      <c r="A27" s="432">
        <v>21</v>
      </c>
      <c r="B27" s="383" t="s">
        <v>211</v>
      </c>
      <c r="C27" s="384" t="s">
        <v>212</v>
      </c>
      <c r="D27" s="384" t="s">
        <v>212</v>
      </c>
      <c r="E27" s="384" t="s">
        <v>213</v>
      </c>
      <c r="F27" s="384" t="s">
        <v>214</v>
      </c>
      <c r="G27" s="396" t="s">
        <v>5</v>
      </c>
      <c r="H27" s="387" t="s">
        <v>190</v>
      </c>
      <c r="I27" s="397"/>
      <c r="J27" s="397"/>
      <c r="K27" s="394">
        <v>229</v>
      </c>
      <c r="L27" s="394">
        <v>148</v>
      </c>
      <c r="M27" s="434">
        <f t="shared" si="0"/>
        <v>377</v>
      </c>
      <c r="N27" s="400">
        <v>31</v>
      </c>
      <c r="O27" s="401">
        <v>9</v>
      </c>
      <c r="P27" s="396" t="s">
        <v>215</v>
      </c>
    </row>
    <row r="28" spans="1:16" ht="18.75">
      <c r="A28" s="433">
        <v>22</v>
      </c>
      <c r="B28" s="383" t="s">
        <v>216</v>
      </c>
      <c r="C28" s="384" t="s">
        <v>217</v>
      </c>
      <c r="D28" s="384" t="s">
        <v>218</v>
      </c>
      <c r="E28" s="384" t="s">
        <v>219</v>
      </c>
      <c r="F28" s="384" t="s">
        <v>214</v>
      </c>
      <c r="G28" s="396" t="s">
        <v>5</v>
      </c>
      <c r="H28" s="387" t="s">
        <v>190</v>
      </c>
      <c r="I28" s="397"/>
      <c r="J28" s="397"/>
      <c r="K28" s="394">
        <v>216</v>
      </c>
      <c r="L28" s="394">
        <v>93</v>
      </c>
      <c r="M28" s="434">
        <f t="shared" si="0"/>
        <v>309</v>
      </c>
      <c r="N28" s="400">
        <v>22</v>
      </c>
      <c r="O28" s="401">
        <v>11</v>
      </c>
      <c r="P28" s="396" t="s">
        <v>220</v>
      </c>
    </row>
    <row r="29" spans="1:16" ht="18.75">
      <c r="A29" s="432">
        <v>23</v>
      </c>
      <c r="B29" s="383" t="s">
        <v>311</v>
      </c>
      <c r="C29" s="384" t="s">
        <v>312</v>
      </c>
      <c r="D29" s="384" t="s">
        <v>312</v>
      </c>
      <c r="E29" s="384" t="s">
        <v>312</v>
      </c>
      <c r="F29" s="384" t="s">
        <v>5</v>
      </c>
      <c r="G29" s="384" t="s">
        <v>5</v>
      </c>
      <c r="H29" s="384" t="s">
        <v>313</v>
      </c>
      <c r="I29" s="358">
        <v>451</v>
      </c>
      <c r="J29" s="405"/>
      <c r="K29" s="405"/>
      <c r="L29" s="405"/>
      <c r="M29" s="434">
        <f t="shared" si="0"/>
        <v>451</v>
      </c>
      <c r="N29" s="393">
        <v>28</v>
      </c>
      <c r="O29" s="393">
        <v>13</v>
      </c>
      <c r="P29" s="384" t="s">
        <v>314</v>
      </c>
    </row>
    <row r="30" spans="1:16" ht="18.75">
      <c r="A30" s="433">
        <v>24</v>
      </c>
      <c r="B30" s="383" t="s">
        <v>315</v>
      </c>
      <c r="C30" s="384" t="s">
        <v>316</v>
      </c>
      <c r="D30" s="399" t="s">
        <v>317</v>
      </c>
      <c r="E30" s="399" t="s">
        <v>318</v>
      </c>
      <c r="F30" s="384" t="s">
        <v>201</v>
      </c>
      <c r="G30" s="384" t="s">
        <v>5</v>
      </c>
      <c r="H30" s="384" t="s">
        <v>295</v>
      </c>
      <c r="I30" s="393">
        <v>262</v>
      </c>
      <c r="J30" s="393">
        <v>620</v>
      </c>
      <c r="K30" s="393">
        <v>198</v>
      </c>
      <c r="L30" s="405"/>
      <c r="M30" s="434">
        <f t="shared" si="0"/>
        <v>1080</v>
      </c>
      <c r="N30" s="393">
        <v>63</v>
      </c>
      <c r="O30" s="393">
        <v>30</v>
      </c>
      <c r="P30" s="384" t="s">
        <v>319</v>
      </c>
    </row>
    <row r="31" spans="1:16" ht="18.75">
      <c r="A31" s="432">
        <v>25</v>
      </c>
      <c r="B31" s="383" t="s">
        <v>221</v>
      </c>
      <c r="C31" s="384" t="s">
        <v>222</v>
      </c>
      <c r="D31" s="384" t="s">
        <v>223</v>
      </c>
      <c r="E31" s="384" t="s">
        <v>223</v>
      </c>
      <c r="F31" s="384" t="s">
        <v>224</v>
      </c>
      <c r="G31" s="402" t="s">
        <v>6</v>
      </c>
      <c r="H31" s="387" t="s">
        <v>225</v>
      </c>
      <c r="I31" s="397"/>
      <c r="J31" s="397"/>
      <c r="K31" s="394">
        <v>263</v>
      </c>
      <c r="L31" s="394">
        <v>252</v>
      </c>
      <c r="M31" s="434">
        <f t="shared" si="0"/>
        <v>515</v>
      </c>
      <c r="N31" s="400">
        <v>56</v>
      </c>
      <c r="O31" s="401">
        <v>15</v>
      </c>
      <c r="P31" s="399" t="s">
        <v>226</v>
      </c>
    </row>
    <row r="32" spans="1:16" ht="18.75">
      <c r="A32" s="433">
        <v>26</v>
      </c>
      <c r="B32" s="383" t="s">
        <v>227</v>
      </c>
      <c r="C32" s="384" t="s">
        <v>228</v>
      </c>
      <c r="D32" s="384" t="s">
        <v>228</v>
      </c>
      <c r="E32" s="384" t="s">
        <v>228</v>
      </c>
      <c r="F32" s="384" t="s">
        <v>6</v>
      </c>
      <c r="G32" s="402" t="s">
        <v>6</v>
      </c>
      <c r="H32" s="387" t="s">
        <v>229</v>
      </c>
      <c r="I32" s="397"/>
      <c r="J32" s="397"/>
      <c r="K32" s="394">
        <v>397</v>
      </c>
      <c r="L32" s="394">
        <v>505</v>
      </c>
      <c r="M32" s="434">
        <f t="shared" si="0"/>
        <v>902</v>
      </c>
      <c r="N32" s="400">
        <v>72</v>
      </c>
      <c r="O32" s="401">
        <v>23</v>
      </c>
      <c r="P32" s="399" t="s">
        <v>230</v>
      </c>
    </row>
    <row r="33" spans="1:16" ht="18.75">
      <c r="A33" s="432">
        <v>27</v>
      </c>
      <c r="B33" s="383" t="s">
        <v>65</v>
      </c>
      <c r="C33" s="384" t="s">
        <v>231</v>
      </c>
      <c r="D33" s="384" t="s">
        <v>232</v>
      </c>
      <c r="E33" s="384" t="s">
        <v>233</v>
      </c>
      <c r="F33" s="384" t="s">
        <v>234</v>
      </c>
      <c r="G33" s="402" t="s">
        <v>6</v>
      </c>
      <c r="H33" s="387" t="s">
        <v>229</v>
      </c>
      <c r="I33" s="397"/>
      <c r="J33" s="397"/>
      <c r="K33" s="394">
        <v>217</v>
      </c>
      <c r="L33" s="394">
        <v>192</v>
      </c>
      <c r="M33" s="434">
        <f t="shared" si="0"/>
        <v>409</v>
      </c>
      <c r="N33" s="400">
        <v>43</v>
      </c>
      <c r="O33" s="401">
        <v>13</v>
      </c>
      <c r="P33" s="399" t="s">
        <v>235</v>
      </c>
    </row>
    <row r="34" spans="1:16" ht="18.75">
      <c r="A34" s="433">
        <v>28</v>
      </c>
      <c r="B34" s="383" t="s">
        <v>236</v>
      </c>
      <c r="C34" s="384" t="s">
        <v>237</v>
      </c>
      <c r="D34" s="384" t="s">
        <v>238</v>
      </c>
      <c r="E34" s="384" t="s">
        <v>239</v>
      </c>
      <c r="F34" s="384" t="s">
        <v>240</v>
      </c>
      <c r="G34" s="402" t="s">
        <v>6</v>
      </c>
      <c r="H34" s="387" t="s">
        <v>229</v>
      </c>
      <c r="I34" s="397"/>
      <c r="J34" s="397"/>
      <c r="K34" s="394">
        <v>152</v>
      </c>
      <c r="L34" s="394">
        <v>86</v>
      </c>
      <c r="M34" s="434">
        <f t="shared" si="0"/>
        <v>238</v>
      </c>
      <c r="N34" s="400">
        <v>15</v>
      </c>
      <c r="O34" s="401">
        <v>12</v>
      </c>
      <c r="P34" s="399" t="s">
        <v>241</v>
      </c>
    </row>
    <row r="35" spans="1:16" ht="18.75">
      <c r="A35" s="432">
        <v>29</v>
      </c>
      <c r="B35" s="383" t="s">
        <v>242</v>
      </c>
      <c r="C35" s="384" t="s">
        <v>243</v>
      </c>
      <c r="D35" s="384" t="s">
        <v>244</v>
      </c>
      <c r="E35" s="384" t="s">
        <v>243</v>
      </c>
      <c r="F35" s="384" t="s">
        <v>6</v>
      </c>
      <c r="G35" s="402" t="s">
        <v>6</v>
      </c>
      <c r="H35" s="387" t="s">
        <v>245</v>
      </c>
      <c r="I35" s="397"/>
      <c r="J35" s="397"/>
      <c r="K35" s="394">
        <v>192</v>
      </c>
      <c r="L35" s="394">
        <v>24</v>
      </c>
      <c r="M35" s="434">
        <f t="shared" si="0"/>
        <v>216</v>
      </c>
      <c r="N35" s="400">
        <v>19</v>
      </c>
      <c r="O35" s="401">
        <v>9</v>
      </c>
      <c r="P35" s="396" t="s">
        <v>246</v>
      </c>
    </row>
    <row r="36" spans="1:16" ht="18.75">
      <c r="A36" s="433">
        <v>30</v>
      </c>
      <c r="B36" s="383" t="s">
        <v>247</v>
      </c>
      <c r="C36" s="384" t="s">
        <v>248</v>
      </c>
      <c r="D36" s="384" t="s">
        <v>248</v>
      </c>
      <c r="E36" s="384" t="s">
        <v>249</v>
      </c>
      <c r="F36" s="384" t="s">
        <v>250</v>
      </c>
      <c r="G36" s="402" t="s">
        <v>6</v>
      </c>
      <c r="H36" s="387" t="s">
        <v>251</v>
      </c>
      <c r="I36" s="397"/>
      <c r="J36" s="397"/>
      <c r="K36" s="394">
        <v>99</v>
      </c>
      <c r="L36" s="394"/>
      <c r="M36" s="434">
        <f t="shared" si="0"/>
        <v>99</v>
      </c>
      <c r="N36" s="400">
        <v>14</v>
      </c>
      <c r="O36" s="401">
        <v>3</v>
      </c>
      <c r="P36" s="396" t="s">
        <v>252</v>
      </c>
    </row>
    <row r="37" spans="1:16" ht="18.75">
      <c r="A37" s="432">
        <v>31</v>
      </c>
      <c r="B37" s="383" t="s">
        <v>253</v>
      </c>
      <c r="C37" s="384" t="s">
        <v>254</v>
      </c>
      <c r="D37" s="384" t="s">
        <v>254</v>
      </c>
      <c r="E37" s="384" t="s">
        <v>255</v>
      </c>
      <c r="F37" s="384" t="s">
        <v>6</v>
      </c>
      <c r="G37" s="402" t="s">
        <v>6</v>
      </c>
      <c r="H37" s="387" t="s">
        <v>229</v>
      </c>
      <c r="I37" s="388"/>
      <c r="J37" s="388"/>
      <c r="K37" s="389">
        <v>605</v>
      </c>
      <c r="L37" s="389">
        <v>381</v>
      </c>
      <c r="M37" s="434">
        <f t="shared" si="0"/>
        <v>986</v>
      </c>
      <c r="N37" s="403">
        <v>86</v>
      </c>
      <c r="O37" s="404">
        <v>32</v>
      </c>
      <c r="P37" s="399" t="s">
        <v>256</v>
      </c>
    </row>
    <row r="38" spans="1:16" ht="18.75">
      <c r="A38" s="433">
        <v>32</v>
      </c>
      <c r="B38" s="383" t="s">
        <v>257</v>
      </c>
      <c r="C38" s="384" t="s">
        <v>258</v>
      </c>
      <c r="D38" s="384" t="s">
        <v>259</v>
      </c>
      <c r="E38" s="384" t="s">
        <v>260</v>
      </c>
      <c r="F38" s="384" t="s">
        <v>250</v>
      </c>
      <c r="G38" s="402" t="s">
        <v>6</v>
      </c>
      <c r="H38" s="387" t="s">
        <v>229</v>
      </c>
      <c r="I38" s="397"/>
      <c r="J38" s="397"/>
      <c r="K38" s="394">
        <v>104</v>
      </c>
      <c r="L38" s="394">
        <v>64</v>
      </c>
      <c r="M38" s="434">
        <f t="shared" si="0"/>
        <v>168</v>
      </c>
      <c r="N38" s="400">
        <v>28</v>
      </c>
      <c r="O38" s="401">
        <v>6</v>
      </c>
      <c r="P38" s="399" t="s">
        <v>261</v>
      </c>
    </row>
    <row r="39" spans="1:16" ht="18.75">
      <c r="A39" s="432">
        <v>33</v>
      </c>
      <c r="B39" s="383" t="s">
        <v>262</v>
      </c>
      <c r="C39" s="384" t="s">
        <v>263</v>
      </c>
      <c r="D39" s="384" t="s">
        <v>263</v>
      </c>
      <c r="E39" s="384" t="s">
        <v>264</v>
      </c>
      <c r="F39" s="402" t="s">
        <v>265</v>
      </c>
      <c r="G39" s="402" t="s">
        <v>8</v>
      </c>
      <c r="H39" s="387" t="s">
        <v>266</v>
      </c>
      <c r="I39" s="405"/>
      <c r="J39" s="405"/>
      <c r="K39" s="393">
        <v>473</v>
      </c>
      <c r="L39" s="393">
        <v>248</v>
      </c>
      <c r="M39" s="434">
        <f t="shared" si="0"/>
        <v>721</v>
      </c>
      <c r="N39" s="393">
        <v>73</v>
      </c>
      <c r="O39" s="393">
        <v>18</v>
      </c>
      <c r="P39" s="399" t="s">
        <v>267</v>
      </c>
    </row>
    <row r="40" spans="1:16" ht="18.75">
      <c r="A40" s="433">
        <v>34</v>
      </c>
      <c r="B40" s="383" t="s">
        <v>268</v>
      </c>
      <c r="C40" s="384" t="s">
        <v>269</v>
      </c>
      <c r="D40" s="384" t="s">
        <v>270</v>
      </c>
      <c r="E40" s="384" t="s">
        <v>271</v>
      </c>
      <c r="F40" s="402" t="s">
        <v>272</v>
      </c>
      <c r="G40" s="402" t="s">
        <v>8</v>
      </c>
      <c r="H40" s="387" t="s">
        <v>266</v>
      </c>
      <c r="I40" s="405"/>
      <c r="J40" s="405"/>
      <c r="K40" s="393">
        <v>590</v>
      </c>
      <c r="L40" s="393">
        <v>260</v>
      </c>
      <c r="M40" s="434">
        <f t="shared" si="0"/>
        <v>850</v>
      </c>
      <c r="N40" s="393">
        <v>72</v>
      </c>
      <c r="O40" s="393">
        <v>23</v>
      </c>
      <c r="P40" s="399" t="s">
        <v>273</v>
      </c>
    </row>
    <row r="41" spans="1:16" ht="18.75">
      <c r="A41" s="432">
        <v>35</v>
      </c>
      <c r="B41" s="383" t="s">
        <v>274</v>
      </c>
      <c r="C41" s="384" t="s">
        <v>275</v>
      </c>
      <c r="D41" s="384" t="s">
        <v>276</v>
      </c>
      <c r="E41" s="384" t="s">
        <v>276</v>
      </c>
      <c r="F41" s="402" t="s">
        <v>277</v>
      </c>
      <c r="G41" s="402" t="s">
        <v>8</v>
      </c>
      <c r="H41" s="387" t="s">
        <v>278</v>
      </c>
      <c r="I41" s="405"/>
      <c r="J41" s="405"/>
      <c r="K41" s="393">
        <v>163</v>
      </c>
      <c r="L41" s="393">
        <v>28</v>
      </c>
      <c r="M41" s="434">
        <f t="shared" si="0"/>
        <v>191</v>
      </c>
      <c r="N41" s="393">
        <v>22</v>
      </c>
      <c r="O41" s="393">
        <v>6</v>
      </c>
      <c r="P41" s="396" t="s">
        <v>279</v>
      </c>
    </row>
    <row r="42" spans="1:16" ht="18.75">
      <c r="A42" s="433">
        <v>36</v>
      </c>
      <c r="B42" s="383" t="s">
        <v>280</v>
      </c>
      <c r="C42" s="384" t="s">
        <v>281</v>
      </c>
      <c r="D42" s="384" t="s">
        <v>282</v>
      </c>
      <c r="E42" s="384" t="s">
        <v>283</v>
      </c>
      <c r="F42" s="402" t="s">
        <v>8</v>
      </c>
      <c r="G42" s="402" t="s">
        <v>8</v>
      </c>
      <c r="H42" s="387" t="s">
        <v>266</v>
      </c>
      <c r="I42" s="405"/>
      <c r="J42" s="405"/>
      <c r="K42" s="393">
        <v>496</v>
      </c>
      <c r="L42" s="393">
        <v>284</v>
      </c>
      <c r="M42" s="434">
        <f t="shared" si="0"/>
        <v>780</v>
      </c>
      <c r="N42" s="393">
        <v>70</v>
      </c>
      <c r="O42" s="393">
        <v>21</v>
      </c>
      <c r="P42" s="396" t="s">
        <v>284</v>
      </c>
    </row>
    <row r="43" spans="1:16" ht="18.75">
      <c r="A43" s="432">
        <v>37</v>
      </c>
      <c r="B43" s="383" t="s">
        <v>320</v>
      </c>
      <c r="C43" s="384" t="s">
        <v>321</v>
      </c>
      <c r="D43" s="399" t="s">
        <v>322</v>
      </c>
      <c r="E43" s="384" t="s">
        <v>321</v>
      </c>
      <c r="F43" s="384" t="s">
        <v>323</v>
      </c>
      <c r="G43" s="384" t="s">
        <v>323</v>
      </c>
      <c r="H43" s="384" t="s">
        <v>291</v>
      </c>
      <c r="I43" s="393">
        <v>724</v>
      </c>
      <c r="J43" s="393">
        <v>1186</v>
      </c>
      <c r="K43" s="405"/>
      <c r="L43" s="405"/>
      <c r="M43" s="434">
        <f t="shared" si="0"/>
        <v>1910</v>
      </c>
      <c r="N43" s="393">
        <v>82</v>
      </c>
      <c r="O43" s="393">
        <v>47</v>
      </c>
      <c r="P43" s="384" t="s">
        <v>324</v>
      </c>
    </row>
    <row r="44" spans="1:16" ht="18.75">
      <c r="A44" s="433">
        <v>38</v>
      </c>
      <c r="B44" s="383" t="s">
        <v>325</v>
      </c>
      <c r="C44" s="384" t="s">
        <v>326</v>
      </c>
      <c r="D44" s="384" t="s">
        <v>326</v>
      </c>
      <c r="E44" s="384" t="s">
        <v>327</v>
      </c>
      <c r="F44" s="384" t="s">
        <v>265</v>
      </c>
      <c r="G44" s="384" t="s">
        <v>323</v>
      </c>
      <c r="H44" s="384" t="s">
        <v>291</v>
      </c>
      <c r="I44" s="393">
        <v>267</v>
      </c>
      <c r="J44" s="393">
        <v>645</v>
      </c>
      <c r="K44" s="405"/>
      <c r="L44" s="405"/>
      <c r="M44" s="434">
        <f t="shared" si="0"/>
        <v>912</v>
      </c>
      <c r="N44" s="393">
        <v>56</v>
      </c>
      <c r="O44" s="393">
        <v>32</v>
      </c>
      <c r="P44" s="384" t="s">
        <v>328</v>
      </c>
    </row>
    <row r="45" spans="1:16" ht="18.75">
      <c r="A45" s="432">
        <v>39</v>
      </c>
      <c r="B45" s="383" t="s">
        <v>329</v>
      </c>
      <c r="C45" s="384" t="s">
        <v>330</v>
      </c>
      <c r="D45" s="399" t="s">
        <v>331</v>
      </c>
      <c r="E45" s="399" t="s">
        <v>332</v>
      </c>
      <c r="F45" s="384" t="s">
        <v>265</v>
      </c>
      <c r="G45" s="384" t="s">
        <v>323</v>
      </c>
      <c r="H45" s="384" t="s">
        <v>333</v>
      </c>
      <c r="I45" s="405"/>
      <c r="J45" s="393">
        <v>289</v>
      </c>
      <c r="K45" s="405"/>
      <c r="L45" s="405"/>
      <c r="M45" s="434">
        <f t="shared" si="0"/>
        <v>289</v>
      </c>
      <c r="N45" s="393">
        <v>14</v>
      </c>
      <c r="O45" s="393">
        <v>9</v>
      </c>
      <c r="P45" s="384" t="s">
        <v>334</v>
      </c>
    </row>
    <row r="46" spans="1:16" ht="18.75">
      <c r="A46" s="433">
        <v>40</v>
      </c>
      <c r="B46" s="383" t="s">
        <v>335</v>
      </c>
      <c r="C46" s="384" t="s">
        <v>331</v>
      </c>
      <c r="D46" s="399" t="s">
        <v>336</v>
      </c>
      <c r="E46" s="399" t="s">
        <v>337</v>
      </c>
      <c r="F46" s="384" t="s">
        <v>265</v>
      </c>
      <c r="G46" s="384" t="s">
        <v>323</v>
      </c>
      <c r="H46" s="384" t="s">
        <v>313</v>
      </c>
      <c r="I46" s="393">
        <v>140</v>
      </c>
      <c r="J46" s="405"/>
      <c r="K46" s="405"/>
      <c r="L46" s="405"/>
      <c r="M46" s="434">
        <f t="shared" si="0"/>
        <v>140</v>
      </c>
      <c r="N46" s="393">
        <v>8</v>
      </c>
      <c r="O46" s="393">
        <v>5</v>
      </c>
      <c r="P46" s="384" t="s">
        <v>334</v>
      </c>
    </row>
    <row r="47" spans="1:16" ht="18.75">
      <c r="A47" s="432">
        <v>41</v>
      </c>
      <c r="B47" s="383" t="s">
        <v>338</v>
      </c>
      <c r="C47" s="384" t="s">
        <v>339</v>
      </c>
      <c r="D47" s="384" t="s">
        <v>339</v>
      </c>
      <c r="E47" s="384" t="s">
        <v>340</v>
      </c>
      <c r="F47" s="402" t="s">
        <v>341</v>
      </c>
      <c r="G47" s="384" t="s">
        <v>323</v>
      </c>
      <c r="H47" s="402" t="s">
        <v>342</v>
      </c>
      <c r="I47" s="393">
        <v>136</v>
      </c>
      <c r="J47" s="393">
        <v>81</v>
      </c>
      <c r="K47" s="405"/>
      <c r="L47" s="405"/>
      <c r="M47" s="434">
        <f t="shared" si="0"/>
        <v>217</v>
      </c>
      <c r="N47" s="393">
        <v>16</v>
      </c>
      <c r="O47" s="393">
        <v>10</v>
      </c>
      <c r="P47" s="384" t="s">
        <v>343</v>
      </c>
    </row>
    <row r="48" spans="1:16" ht="18.75">
      <c r="A48" s="433">
        <v>42</v>
      </c>
      <c r="B48" s="383" t="s">
        <v>344</v>
      </c>
      <c r="C48" s="384" t="s">
        <v>345</v>
      </c>
      <c r="D48" s="357" t="s">
        <v>346</v>
      </c>
      <c r="E48" s="384" t="s">
        <v>347</v>
      </c>
      <c r="F48" s="402" t="s">
        <v>8</v>
      </c>
      <c r="G48" s="384" t="s">
        <v>323</v>
      </c>
      <c r="H48" s="402" t="s">
        <v>348</v>
      </c>
      <c r="I48" s="405"/>
      <c r="J48" s="393">
        <v>72</v>
      </c>
      <c r="K48" s="405"/>
      <c r="L48" s="405"/>
      <c r="M48" s="434">
        <f t="shared" si="0"/>
        <v>72</v>
      </c>
      <c r="N48" s="393">
        <v>9</v>
      </c>
      <c r="O48" s="393">
        <v>3</v>
      </c>
      <c r="P48" s="384" t="s">
        <v>349</v>
      </c>
    </row>
    <row r="49" spans="1:16" ht="18.75">
      <c r="A49" s="432">
        <v>43</v>
      </c>
      <c r="B49" s="413" t="s">
        <v>81</v>
      </c>
      <c r="C49" s="413" t="s">
        <v>350</v>
      </c>
      <c r="D49" s="413" t="s">
        <v>351</v>
      </c>
      <c r="E49" s="413" t="s">
        <v>352</v>
      </c>
      <c r="F49" s="413" t="s">
        <v>353</v>
      </c>
      <c r="G49" s="413" t="s">
        <v>9</v>
      </c>
      <c r="H49" s="413" t="s">
        <v>354</v>
      </c>
      <c r="I49" s="414"/>
      <c r="J49" s="414"/>
      <c r="K49" s="412">
        <v>592</v>
      </c>
      <c r="L49" s="412">
        <v>442</v>
      </c>
      <c r="M49" s="434">
        <f t="shared" si="0"/>
        <v>1034</v>
      </c>
      <c r="N49" s="412">
        <v>82</v>
      </c>
      <c r="O49" s="415">
        <v>25</v>
      </c>
      <c r="P49" s="413" t="s">
        <v>355</v>
      </c>
    </row>
    <row r="50" spans="1:16" ht="18.75">
      <c r="A50" s="433">
        <v>44</v>
      </c>
      <c r="B50" s="413" t="s">
        <v>82</v>
      </c>
      <c r="C50" s="413" t="s">
        <v>356</v>
      </c>
      <c r="D50" s="413" t="s">
        <v>357</v>
      </c>
      <c r="E50" s="413" t="s">
        <v>356</v>
      </c>
      <c r="F50" s="413" t="s">
        <v>358</v>
      </c>
      <c r="G50" s="413" t="s">
        <v>9</v>
      </c>
      <c r="H50" s="413" t="s">
        <v>205</v>
      </c>
      <c r="I50" s="414"/>
      <c r="J50" s="414"/>
      <c r="K50" s="412">
        <v>234</v>
      </c>
      <c r="L50" s="414"/>
      <c r="M50" s="434">
        <f t="shared" si="0"/>
        <v>234</v>
      </c>
      <c r="N50" s="412">
        <v>28</v>
      </c>
      <c r="O50" s="415">
        <v>9</v>
      </c>
      <c r="P50" s="413" t="s">
        <v>359</v>
      </c>
    </row>
    <row r="51" spans="1:16" ht="18.75">
      <c r="A51" s="432">
        <v>45</v>
      </c>
      <c r="B51" s="413" t="s">
        <v>83</v>
      </c>
      <c r="C51" s="413" t="s">
        <v>360</v>
      </c>
      <c r="D51" s="413" t="s">
        <v>361</v>
      </c>
      <c r="E51" s="413" t="s">
        <v>360</v>
      </c>
      <c r="F51" s="413" t="s">
        <v>362</v>
      </c>
      <c r="G51" s="413" t="s">
        <v>9</v>
      </c>
      <c r="H51" s="413" t="s">
        <v>363</v>
      </c>
      <c r="I51" s="414"/>
      <c r="J51" s="414"/>
      <c r="K51" s="412">
        <v>304</v>
      </c>
      <c r="L51" s="414"/>
      <c r="M51" s="434">
        <f t="shared" si="0"/>
        <v>304</v>
      </c>
      <c r="N51" s="412">
        <v>38</v>
      </c>
      <c r="O51" s="415">
        <v>15</v>
      </c>
      <c r="P51" s="413" t="s">
        <v>364</v>
      </c>
    </row>
    <row r="52" spans="1:16" ht="18.75">
      <c r="A52" s="433">
        <v>46</v>
      </c>
      <c r="B52" s="413" t="s">
        <v>425</v>
      </c>
      <c r="C52" s="413" t="s">
        <v>426</v>
      </c>
      <c r="D52" s="413" t="s">
        <v>426</v>
      </c>
      <c r="E52" s="413" t="s">
        <v>427</v>
      </c>
      <c r="F52" s="425" t="s">
        <v>353</v>
      </c>
      <c r="G52" s="425" t="s">
        <v>9</v>
      </c>
      <c r="H52" s="413" t="s">
        <v>428</v>
      </c>
      <c r="I52" s="412">
        <v>226</v>
      </c>
      <c r="J52" s="414"/>
      <c r="K52" s="414"/>
      <c r="L52" s="414"/>
      <c r="M52" s="434">
        <f t="shared" si="0"/>
        <v>226</v>
      </c>
      <c r="N52" s="412">
        <v>16</v>
      </c>
      <c r="O52" s="415">
        <v>7</v>
      </c>
      <c r="P52" s="413" t="s">
        <v>429</v>
      </c>
    </row>
    <row r="53" spans="1:16" ht="18.75">
      <c r="A53" s="432">
        <v>47</v>
      </c>
      <c r="B53" s="416" t="s">
        <v>85</v>
      </c>
      <c r="C53" s="384" t="s">
        <v>365</v>
      </c>
      <c r="D53" s="384" t="s">
        <v>366</v>
      </c>
      <c r="E53" s="384" t="s">
        <v>366</v>
      </c>
      <c r="F53" s="384" t="s">
        <v>367</v>
      </c>
      <c r="G53" s="384" t="s">
        <v>368</v>
      </c>
      <c r="H53" s="384" t="s">
        <v>190</v>
      </c>
      <c r="I53" s="405"/>
      <c r="J53" s="405"/>
      <c r="K53" s="393">
        <v>288</v>
      </c>
      <c r="L53" s="393">
        <v>162</v>
      </c>
      <c r="M53" s="434">
        <f t="shared" si="0"/>
        <v>450</v>
      </c>
      <c r="N53" s="393">
        <v>18</v>
      </c>
      <c r="O53" s="417">
        <v>13</v>
      </c>
      <c r="P53" s="384" t="s">
        <v>369</v>
      </c>
    </row>
    <row r="54" spans="1:16" ht="18.75">
      <c r="A54" s="433">
        <v>48</v>
      </c>
      <c r="B54" s="384" t="s">
        <v>87</v>
      </c>
      <c r="C54" s="384" t="s">
        <v>370</v>
      </c>
      <c r="D54" s="384" t="s">
        <v>371</v>
      </c>
      <c r="E54" s="384" t="s">
        <v>372</v>
      </c>
      <c r="F54" s="384" t="s">
        <v>368</v>
      </c>
      <c r="G54" s="384" t="s">
        <v>368</v>
      </c>
      <c r="H54" s="384" t="s">
        <v>190</v>
      </c>
      <c r="I54" s="405"/>
      <c r="J54" s="405"/>
      <c r="K54" s="393">
        <v>1353</v>
      </c>
      <c r="L54" s="393">
        <v>1143</v>
      </c>
      <c r="M54" s="434">
        <f t="shared" si="0"/>
        <v>2496</v>
      </c>
      <c r="N54" s="393">
        <v>200</v>
      </c>
      <c r="O54" s="417">
        <v>64</v>
      </c>
      <c r="P54" s="384" t="s">
        <v>373</v>
      </c>
    </row>
    <row r="55" spans="1:16" ht="18.75">
      <c r="A55" s="432">
        <v>49</v>
      </c>
      <c r="B55" s="384" t="s">
        <v>393</v>
      </c>
      <c r="C55" s="384" t="s">
        <v>394</v>
      </c>
      <c r="D55" s="384" t="s">
        <v>395</v>
      </c>
      <c r="E55" s="384" t="s">
        <v>395</v>
      </c>
      <c r="F55" s="418" t="s">
        <v>368</v>
      </c>
      <c r="G55" s="418" t="s">
        <v>368</v>
      </c>
      <c r="H55" s="384" t="s">
        <v>295</v>
      </c>
      <c r="I55" s="393">
        <v>247</v>
      </c>
      <c r="J55" s="393">
        <v>240</v>
      </c>
      <c r="K55" s="393">
        <v>78</v>
      </c>
      <c r="L55" s="405"/>
      <c r="M55" s="434">
        <f t="shared" si="0"/>
        <v>565</v>
      </c>
      <c r="N55" s="393">
        <v>35</v>
      </c>
      <c r="O55" s="417">
        <v>29</v>
      </c>
      <c r="P55" s="424" t="s">
        <v>396</v>
      </c>
    </row>
    <row r="56" spans="1:16" ht="18.75">
      <c r="A56" s="433">
        <v>50</v>
      </c>
      <c r="B56" s="384" t="s">
        <v>397</v>
      </c>
      <c r="C56" s="384" t="s">
        <v>398</v>
      </c>
      <c r="D56" s="384" t="s">
        <v>399</v>
      </c>
      <c r="E56" s="384" t="s">
        <v>400</v>
      </c>
      <c r="F56" s="418" t="s">
        <v>368</v>
      </c>
      <c r="G56" s="418" t="s">
        <v>368</v>
      </c>
      <c r="H56" s="384" t="s">
        <v>295</v>
      </c>
      <c r="I56" s="393">
        <v>105</v>
      </c>
      <c r="J56" s="393">
        <v>194</v>
      </c>
      <c r="K56" s="393">
        <v>69</v>
      </c>
      <c r="L56" s="405"/>
      <c r="M56" s="434">
        <f t="shared" si="0"/>
        <v>368</v>
      </c>
      <c r="N56" s="393">
        <v>27</v>
      </c>
      <c r="O56" s="417">
        <v>28</v>
      </c>
      <c r="P56" s="384" t="s">
        <v>401</v>
      </c>
    </row>
    <row r="57" spans="1:16" ht="18.75">
      <c r="A57" s="432">
        <v>51</v>
      </c>
      <c r="B57" s="384" t="s">
        <v>414</v>
      </c>
      <c r="C57" s="384" t="s">
        <v>415</v>
      </c>
      <c r="D57" s="384" t="s">
        <v>416</v>
      </c>
      <c r="E57" s="384" t="s">
        <v>417</v>
      </c>
      <c r="F57" s="418" t="s">
        <v>368</v>
      </c>
      <c r="G57" s="418" t="s">
        <v>368</v>
      </c>
      <c r="H57" s="384" t="s">
        <v>291</v>
      </c>
      <c r="I57" s="393">
        <v>282</v>
      </c>
      <c r="J57" s="393">
        <v>493</v>
      </c>
      <c r="K57" s="393">
        <v>0</v>
      </c>
      <c r="L57" s="405"/>
      <c r="M57" s="434">
        <f t="shared" si="0"/>
        <v>775</v>
      </c>
      <c r="N57" s="393">
        <v>22</v>
      </c>
      <c r="O57" s="417">
        <v>17</v>
      </c>
      <c r="P57" s="384" t="s">
        <v>418</v>
      </c>
    </row>
    <row r="58" spans="1:16" ht="18.75">
      <c r="A58" s="433">
        <v>52</v>
      </c>
      <c r="B58" s="384" t="s">
        <v>419</v>
      </c>
      <c r="C58" s="384" t="s">
        <v>420</v>
      </c>
      <c r="D58" s="384" t="s">
        <v>420</v>
      </c>
      <c r="E58" s="384" t="s">
        <v>421</v>
      </c>
      <c r="F58" s="418" t="s">
        <v>368</v>
      </c>
      <c r="G58" s="418" t="s">
        <v>368</v>
      </c>
      <c r="H58" s="384" t="s">
        <v>313</v>
      </c>
      <c r="I58" s="393">
        <v>297</v>
      </c>
      <c r="J58" s="405"/>
      <c r="K58" s="405"/>
      <c r="L58" s="405"/>
      <c r="M58" s="434">
        <f t="shared" si="0"/>
        <v>297</v>
      </c>
      <c r="N58" s="393">
        <v>9</v>
      </c>
      <c r="O58" s="417">
        <v>12</v>
      </c>
      <c r="P58" s="384" t="s">
        <v>422</v>
      </c>
    </row>
    <row r="59" spans="1:16" ht="18.75">
      <c r="A59" s="432">
        <v>53</v>
      </c>
      <c r="B59" s="384" t="s">
        <v>423</v>
      </c>
      <c r="C59" s="384" t="s">
        <v>415</v>
      </c>
      <c r="D59" s="384" t="s">
        <v>416</v>
      </c>
      <c r="E59" s="384" t="s">
        <v>417</v>
      </c>
      <c r="F59" s="418" t="s">
        <v>368</v>
      </c>
      <c r="G59" s="418" t="s">
        <v>368</v>
      </c>
      <c r="H59" s="384" t="s">
        <v>313</v>
      </c>
      <c r="I59" s="393">
        <v>194</v>
      </c>
      <c r="J59" s="405"/>
      <c r="K59" s="405"/>
      <c r="L59" s="405"/>
      <c r="M59" s="434">
        <f t="shared" si="0"/>
        <v>194</v>
      </c>
      <c r="N59" s="393">
        <v>10</v>
      </c>
      <c r="O59" s="417">
        <v>6</v>
      </c>
      <c r="P59" s="384" t="s">
        <v>424</v>
      </c>
    </row>
    <row r="60" spans="1:16" ht="18.75">
      <c r="A60" s="433">
        <v>54</v>
      </c>
      <c r="B60" s="384" t="s">
        <v>93</v>
      </c>
      <c r="C60" s="384" t="s">
        <v>383</v>
      </c>
      <c r="D60" s="419" t="s">
        <v>384</v>
      </c>
      <c r="E60" s="384" t="s">
        <v>385</v>
      </c>
      <c r="F60" s="420" t="s">
        <v>386</v>
      </c>
      <c r="G60" s="421" t="s">
        <v>112</v>
      </c>
      <c r="H60" s="384" t="s">
        <v>190</v>
      </c>
      <c r="I60" s="388"/>
      <c r="J60" s="388"/>
      <c r="K60" s="389">
        <v>170</v>
      </c>
      <c r="L60" s="389">
        <v>65</v>
      </c>
      <c r="M60" s="434">
        <f t="shared" si="0"/>
        <v>235</v>
      </c>
      <c r="N60" s="403">
        <v>20</v>
      </c>
      <c r="O60" s="404">
        <v>8</v>
      </c>
      <c r="P60" s="384" t="s">
        <v>387</v>
      </c>
    </row>
    <row r="61" spans="1:16" ht="18.75">
      <c r="A61" s="432">
        <v>55</v>
      </c>
      <c r="B61" s="384" t="s">
        <v>95</v>
      </c>
      <c r="C61" s="384" t="s">
        <v>388</v>
      </c>
      <c r="D61" s="419" t="s">
        <v>389</v>
      </c>
      <c r="E61" s="384" t="s">
        <v>390</v>
      </c>
      <c r="F61" s="422" t="s">
        <v>391</v>
      </c>
      <c r="G61" s="423" t="s">
        <v>112</v>
      </c>
      <c r="H61" s="384" t="s">
        <v>135</v>
      </c>
      <c r="I61" s="397"/>
      <c r="J61" s="397"/>
      <c r="K61" s="394">
        <v>80</v>
      </c>
      <c r="L61" s="394">
        <v>42</v>
      </c>
      <c r="M61" s="434">
        <f t="shared" si="0"/>
        <v>122</v>
      </c>
      <c r="N61" s="400">
        <v>18</v>
      </c>
      <c r="O61" s="417">
        <v>6</v>
      </c>
      <c r="P61" s="384" t="s">
        <v>392</v>
      </c>
    </row>
    <row r="62" spans="1:16" ht="18.75">
      <c r="A62" s="433">
        <v>56</v>
      </c>
      <c r="B62" s="384" t="s">
        <v>408</v>
      </c>
      <c r="C62" s="384" t="s">
        <v>409</v>
      </c>
      <c r="D62" s="357" t="s">
        <v>410</v>
      </c>
      <c r="E62" s="384" t="s">
        <v>411</v>
      </c>
      <c r="F62" s="418" t="s">
        <v>412</v>
      </c>
      <c r="G62" s="423" t="s">
        <v>112</v>
      </c>
      <c r="H62" s="384" t="s">
        <v>406</v>
      </c>
      <c r="I62" s="394">
        <v>183</v>
      </c>
      <c r="J62" s="394">
        <v>157</v>
      </c>
      <c r="K62" s="397"/>
      <c r="L62" s="397"/>
      <c r="M62" s="434">
        <f t="shared" si="0"/>
        <v>340</v>
      </c>
      <c r="N62" s="400">
        <v>19</v>
      </c>
      <c r="O62" s="417">
        <v>14</v>
      </c>
      <c r="P62" s="384" t="s">
        <v>413</v>
      </c>
    </row>
    <row r="63" spans="1:16" ht="18.75">
      <c r="A63" s="432">
        <v>57</v>
      </c>
      <c r="B63" s="384" t="s">
        <v>430</v>
      </c>
      <c r="C63" s="384" t="s">
        <v>431</v>
      </c>
      <c r="D63" s="384" t="s">
        <v>432</v>
      </c>
      <c r="E63" s="384" t="s">
        <v>433</v>
      </c>
      <c r="F63" s="418" t="s">
        <v>434</v>
      </c>
      <c r="G63" s="418" t="s">
        <v>11</v>
      </c>
      <c r="H63" s="384" t="s">
        <v>135</v>
      </c>
      <c r="I63" s="405"/>
      <c r="J63" s="405"/>
      <c r="K63" s="393">
        <v>2744</v>
      </c>
      <c r="L63" s="393">
        <v>2043</v>
      </c>
      <c r="M63" s="434">
        <f t="shared" si="0"/>
        <v>4787</v>
      </c>
      <c r="N63" s="393">
        <v>393</v>
      </c>
      <c r="O63" s="417">
        <v>114</v>
      </c>
      <c r="P63" s="384" t="s">
        <v>435</v>
      </c>
    </row>
    <row r="64" spans="1:16" ht="18.75">
      <c r="A64" s="433">
        <v>58</v>
      </c>
      <c r="B64" s="384" t="s">
        <v>436</v>
      </c>
      <c r="C64" s="384" t="s">
        <v>437</v>
      </c>
      <c r="D64" s="411" t="s">
        <v>438</v>
      </c>
      <c r="E64" s="411" t="s">
        <v>439</v>
      </c>
      <c r="F64" s="426" t="s">
        <v>440</v>
      </c>
      <c r="G64" s="418" t="s">
        <v>11</v>
      </c>
      <c r="H64" s="384" t="s">
        <v>135</v>
      </c>
      <c r="I64" s="405"/>
      <c r="J64" s="405"/>
      <c r="K64" s="393">
        <v>394</v>
      </c>
      <c r="L64" s="393">
        <v>206</v>
      </c>
      <c r="M64" s="434">
        <f t="shared" si="0"/>
        <v>600</v>
      </c>
      <c r="N64" s="393">
        <v>57</v>
      </c>
      <c r="O64" s="417">
        <v>17</v>
      </c>
      <c r="P64" s="384" t="s">
        <v>441</v>
      </c>
    </row>
    <row r="65" spans="1:16" ht="18.75">
      <c r="A65" s="432">
        <v>59</v>
      </c>
      <c r="B65" s="384" t="s">
        <v>442</v>
      </c>
      <c r="C65" s="384" t="s">
        <v>443</v>
      </c>
      <c r="D65" s="384" t="s">
        <v>444</v>
      </c>
      <c r="E65" s="384" t="s">
        <v>445</v>
      </c>
      <c r="F65" s="418" t="s">
        <v>434</v>
      </c>
      <c r="G65" s="418" t="s">
        <v>11</v>
      </c>
      <c r="H65" s="384" t="s">
        <v>135</v>
      </c>
      <c r="I65" s="405"/>
      <c r="J65" s="405"/>
      <c r="K65" s="393">
        <v>322</v>
      </c>
      <c r="L65" s="393">
        <v>208</v>
      </c>
      <c r="M65" s="434">
        <f t="shared" si="0"/>
        <v>530</v>
      </c>
      <c r="N65" s="393">
        <v>61</v>
      </c>
      <c r="O65" s="417">
        <v>20</v>
      </c>
      <c r="P65" s="384" t="s">
        <v>446</v>
      </c>
    </row>
    <row r="66" spans="1:16" ht="18.75">
      <c r="A66" s="433">
        <v>60</v>
      </c>
      <c r="B66" s="384" t="s">
        <v>447</v>
      </c>
      <c r="C66" s="384" t="s">
        <v>448</v>
      </c>
      <c r="D66" s="384" t="s">
        <v>448</v>
      </c>
      <c r="E66" s="384" t="s">
        <v>449</v>
      </c>
      <c r="F66" s="418" t="s">
        <v>450</v>
      </c>
      <c r="G66" s="418" t="s">
        <v>11</v>
      </c>
      <c r="H66" s="384" t="s">
        <v>135</v>
      </c>
      <c r="I66" s="405"/>
      <c r="J66" s="405"/>
      <c r="K66" s="393">
        <v>170</v>
      </c>
      <c r="L66" s="393">
        <v>84</v>
      </c>
      <c r="M66" s="434">
        <f t="shared" si="0"/>
        <v>254</v>
      </c>
      <c r="N66" s="393">
        <v>39</v>
      </c>
      <c r="O66" s="417">
        <v>11</v>
      </c>
      <c r="P66" s="384" t="s">
        <v>451</v>
      </c>
    </row>
    <row r="67" spans="1:16" ht="18.75">
      <c r="A67" s="432">
        <v>61</v>
      </c>
      <c r="B67" s="384" t="s">
        <v>452</v>
      </c>
      <c r="C67" s="384" t="s">
        <v>453</v>
      </c>
      <c r="D67" s="384" t="s">
        <v>454</v>
      </c>
      <c r="E67" s="384" t="s">
        <v>455</v>
      </c>
      <c r="F67" s="418" t="s">
        <v>450</v>
      </c>
      <c r="G67" s="418" t="s">
        <v>11</v>
      </c>
      <c r="H67" s="384" t="s">
        <v>456</v>
      </c>
      <c r="I67" s="405"/>
      <c r="J67" s="405"/>
      <c r="K67" s="393">
        <v>28</v>
      </c>
      <c r="L67" s="405"/>
      <c r="M67" s="434">
        <f t="shared" si="0"/>
        <v>28</v>
      </c>
      <c r="N67" s="393">
        <v>9</v>
      </c>
      <c r="O67" s="417">
        <v>3</v>
      </c>
      <c r="P67" s="384" t="s">
        <v>457</v>
      </c>
    </row>
    <row r="68" spans="1:16" ht="18.75">
      <c r="A68" s="433">
        <v>62</v>
      </c>
      <c r="B68" s="384" t="s">
        <v>472</v>
      </c>
      <c r="C68" s="384" t="s">
        <v>473</v>
      </c>
      <c r="D68" s="384" t="s">
        <v>474</v>
      </c>
      <c r="E68" s="384" t="s">
        <v>475</v>
      </c>
      <c r="F68" s="418" t="s">
        <v>434</v>
      </c>
      <c r="G68" s="418" t="s">
        <v>11</v>
      </c>
      <c r="H68" s="384" t="s">
        <v>456</v>
      </c>
      <c r="I68" s="405"/>
      <c r="J68" s="405"/>
      <c r="K68" s="393">
        <v>62</v>
      </c>
      <c r="L68" s="405"/>
      <c r="M68" s="434">
        <f t="shared" si="0"/>
        <v>62</v>
      </c>
      <c r="N68" s="393">
        <v>14</v>
      </c>
      <c r="O68" s="417">
        <v>3</v>
      </c>
      <c r="P68" s="384" t="s">
        <v>476</v>
      </c>
    </row>
    <row r="69" spans="1:16" ht="18.75">
      <c r="A69" s="432">
        <v>63</v>
      </c>
      <c r="B69" s="411" t="s">
        <v>477</v>
      </c>
      <c r="C69" s="411" t="s">
        <v>478</v>
      </c>
      <c r="D69" s="411" t="s">
        <v>478</v>
      </c>
      <c r="E69" s="411" t="s">
        <v>479</v>
      </c>
      <c r="F69" s="426" t="s">
        <v>434</v>
      </c>
      <c r="G69" s="426" t="s">
        <v>11</v>
      </c>
      <c r="H69" s="411" t="s">
        <v>406</v>
      </c>
      <c r="I69" s="393">
        <v>549</v>
      </c>
      <c r="J69" s="393">
        <v>777</v>
      </c>
      <c r="K69" s="405"/>
      <c r="L69" s="405"/>
      <c r="M69" s="434">
        <f t="shared" si="0"/>
        <v>1326</v>
      </c>
      <c r="N69" s="393">
        <v>72</v>
      </c>
      <c r="O69" s="417">
        <v>41</v>
      </c>
      <c r="P69" s="384" t="s">
        <v>480</v>
      </c>
    </row>
    <row r="70" spans="1:16" ht="18.75">
      <c r="A70" s="433">
        <v>64</v>
      </c>
      <c r="B70" s="411" t="s">
        <v>481</v>
      </c>
      <c r="C70" s="384" t="s">
        <v>482</v>
      </c>
      <c r="D70" s="384" t="s">
        <v>483</v>
      </c>
      <c r="E70" s="384" t="s">
        <v>483</v>
      </c>
      <c r="F70" s="418" t="s">
        <v>434</v>
      </c>
      <c r="G70" s="431" t="s">
        <v>11</v>
      </c>
      <c r="H70" s="411" t="s">
        <v>406</v>
      </c>
      <c r="I70" s="393">
        <v>446</v>
      </c>
      <c r="J70" s="393">
        <v>492</v>
      </c>
      <c r="K70" s="405"/>
      <c r="L70" s="405"/>
      <c r="M70" s="434">
        <f t="shared" si="0"/>
        <v>938</v>
      </c>
      <c r="N70" s="393">
        <v>40</v>
      </c>
      <c r="O70" s="417">
        <v>26</v>
      </c>
      <c r="P70" s="384" t="s">
        <v>484</v>
      </c>
    </row>
    <row r="71" spans="1:16" ht="18.75">
      <c r="A71" s="432">
        <v>65</v>
      </c>
      <c r="B71" s="427" t="s">
        <v>105</v>
      </c>
      <c r="C71" s="428" t="s">
        <v>458</v>
      </c>
      <c r="D71" s="429" t="s">
        <v>459</v>
      </c>
      <c r="E71" s="429" t="s">
        <v>460</v>
      </c>
      <c r="F71" s="420" t="s">
        <v>461</v>
      </c>
      <c r="G71" s="421" t="s">
        <v>12</v>
      </c>
      <c r="H71" s="384" t="s">
        <v>456</v>
      </c>
      <c r="I71" s="388"/>
      <c r="J71" s="388"/>
      <c r="K71" s="389">
        <v>100</v>
      </c>
      <c r="L71" s="388"/>
      <c r="M71" s="434">
        <f t="shared" si="0"/>
        <v>100</v>
      </c>
      <c r="N71" s="430">
        <v>18</v>
      </c>
      <c r="O71" s="404">
        <v>3</v>
      </c>
      <c r="P71" s="411" t="s">
        <v>462</v>
      </c>
    </row>
    <row r="72" spans="1:16" ht="18.75">
      <c r="A72" s="433">
        <v>66</v>
      </c>
      <c r="B72" s="383" t="s">
        <v>106</v>
      </c>
      <c r="C72" s="384" t="s">
        <v>463</v>
      </c>
      <c r="D72" s="399" t="s">
        <v>464</v>
      </c>
      <c r="E72" s="399" t="s">
        <v>465</v>
      </c>
      <c r="F72" s="422" t="s">
        <v>466</v>
      </c>
      <c r="G72" s="421" t="s">
        <v>12</v>
      </c>
      <c r="H72" s="384" t="s">
        <v>135</v>
      </c>
      <c r="I72" s="388"/>
      <c r="J72" s="388"/>
      <c r="K72" s="394">
        <v>294</v>
      </c>
      <c r="L72" s="397">
        <v>198</v>
      </c>
      <c r="M72" s="434">
        <f aca="true" t="shared" si="1" ref="M72:M77">SUM(I72:L72)</f>
        <v>492</v>
      </c>
      <c r="N72" s="400">
        <v>56</v>
      </c>
      <c r="O72" s="417">
        <v>13</v>
      </c>
      <c r="P72" s="396" t="s">
        <v>467</v>
      </c>
    </row>
    <row r="73" spans="1:16" ht="18.75">
      <c r="A73" s="432">
        <v>67</v>
      </c>
      <c r="B73" s="383" t="s">
        <v>107</v>
      </c>
      <c r="C73" s="384" t="s">
        <v>468</v>
      </c>
      <c r="D73" s="384" t="s">
        <v>468</v>
      </c>
      <c r="E73" s="384" t="s">
        <v>469</v>
      </c>
      <c r="F73" s="418" t="s">
        <v>470</v>
      </c>
      <c r="G73" s="421" t="s">
        <v>12</v>
      </c>
      <c r="H73" s="384" t="s">
        <v>135</v>
      </c>
      <c r="I73" s="388"/>
      <c r="J73" s="388"/>
      <c r="K73" s="394">
        <v>361</v>
      </c>
      <c r="L73" s="394">
        <v>96</v>
      </c>
      <c r="M73" s="434">
        <f t="shared" si="1"/>
        <v>457</v>
      </c>
      <c r="N73" s="400">
        <v>42</v>
      </c>
      <c r="O73" s="417">
        <v>14</v>
      </c>
      <c r="P73" s="396" t="s">
        <v>471</v>
      </c>
    </row>
    <row r="74" spans="1:16" ht="18.75">
      <c r="A74" s="433">
        <v>68</v>
      </c>
      <c r="B74" s="384" t="s">
        <v>374</v>
      </c>
      <c r="C74" s="384" t="s">
        <v>375</v>
      </c>
      <c r="D74" s="384" t="s">
        <v>376</v>
      </c>
      <c r="E74" s="384" t="s">
        <v>377</v>
      </c>
      <c r="F74" s="418" t="s">
        <v>10</v>
      </c>
      <c r="G74" s="418" t="s">
        <v>10</v>
      </c>
      <c r="H74" s="384" t="s">
        <v>190</v>
      </c>
      <c r="I74" s="388"/>
      <c r="J74" s="388"/>
      <c r="K74" s="389">
        <v>1060</v>
      </c>
      <c r="L74" s="389">
        <v>687</v>
      </c>
      <c r="M74" s="434">
        <f t="shared" si="1"/>
        <v>1747</v>
      </c>
      <c r="N74" s="403">
        <v>82</v>
      </c>
      <c r="O74" s="404">
        <v>50</v>
      </c>
      <c r="P74" s="385" t="s">
        <v>378</v>
      </c>
    </row>
    <row r="75" spans="1:16" ht="18.75">
      <c r="A75" s="432">
        <v>69</v>
      </c>
      <c r="B75" s="384" t="s">
        <v>109</v>
      </c>
      <c r="C75" s="384" t="s">
        <v>379</v>
      </c>
      <c r="D75" s="384" t="s">
        <v>380</v>
      </c>
      <c r="E75" s="384" t="s">
        <v>381</v>
      </c>
      <c r="F75" s="418" t="s">
        <v>10</v>
      </c>
      <c r="G75" s="418" t="s">
        <v>10</v>
      </c>
      <c r="H75" s="384" t="s">
        <v>190</v>
      </c>
      <c r="I75" s="388"/>
      <c r="J75" s="388"/>
      <c r="K75" s="393">
        <v>261</v>
      </c>
      <c r="L75" s="393">
        <v>162</v>
      </c>
      <c r="M75" s="434">
        <f t="shared" si="1"/>
        <v>423</v>
      </c>
      <c r="N75" s="393">
        <v>22</v>
      </c>
      <c r="O75" s="417">
        <v>16</v>
      </c>
      <c r="P75" s="384" t="s">
        <v>382</v>
      </c>
    </row>
    <row r="76" spans="1:16" ht="18.75">
      <c r="A76" s="433">
        <v>70</v>
      </c>
      <c r="B76" s="384" t="s">
        <v>402</v>
      </c>
      <c r="C76" s="384" t="s">
        <v>403</v>
      </c>
      <c r="D76" s="384" t="s">
        <v>404</v>
      </c>
      <c r="E76" s="384" t="s">
        <v>405</v>
      </c>
      <c r="F76" s="418" t="s">
        <v>10</v>
      </c>
      <c r="G76" s="418" t="s">
        <v>10</v>
      </c>
      <c r="H76" s="384" t="s">
        <v>406</v>
      </c>
      <c r="I76" s="393">
        <v>280</v>
      </c>
      <c r="J76" s="393">
        <v>532</v>
      </c>
      <c r="K76" s="405"/>
      <c r="L76" s="405"/>
      <c r="M76" s="434">
        <f t="shared" si="1"/>
        <v>812</v>
      </c>
      <c r="N76" s="393">
        <v>28</v>
      </c>
      <c r="O76" s="417">
        <v>26</v>
      </c>
      <c r="P76" s="384" t="s">
        <v>407</v>
      </c>
    </row>
    <row r="77" spans="1:16" ht="18.75">
      <c r="A77" s="432">
        <v>71</v>
      </c>
      <c r="B77" s="383" t="s">
        <v>285</v>
      </c>
      <c r="C77" s="384" t="s">
        <v>286</v>
      </c>
      <c r="D77" s="384" t="s">
        <v>286</v>
      </c>
      <c r="E77" s="384" t="s">
        <v>286</v>
      </c>
      <c r="F77" s="384" t="s">
        <v>287</v>
      </c>
      <c r="G77" s="402" t="s">
        <v>7</v>
      </c>
      <c r="H77" s="387" t="s">
        <v>142</v>
      </c>
      <c r="I77" s="394">
        <v>257</v>
      </c>
      <c r="J77" s="394">
        <v>91</v>
      </c>
      <c r="K77" s="394">
        <v>395</v>
      </c>
      <c r="L77" s="394">
        <v>107</v>
      </c>
      <c r="M77" s="434">
        <f t="shared" si="1"/>
        <v>850</v>
      </c>
      <c r="N77" s="400">
        <v>72</v>
      </c>
      <c r="O77" s="401">
        <v>23</v>
      </c>
      <c r="P77" s="406">
        <v>73561407</v>
      </c>
    </row>
    <row r="78" spans="1:16" ht="18.75">
      <c r="A78" s="435" t="s">
        <v>3</v>
      </c>
      <c r="B78" s="435"/>
      <c r="C78" s="383"/>
      <c r="D78" s="383"/>
      <c r="E78" s="383"/>
      <c r="F78" s="383"/>
      <c r="G78" s="383"/>
      <c r="H78" s="383"/>
      <c r="I78" s="436">
        <f>SUM(I7:I77)</f>
        <v>7158</v>
      </c>
      <c r="J78" s="436">
        <f aca="true" t="shared" si="2" ref="J78:O78">SUM(J7:J77)</f>
        <v>10037</v>
      </c>
      <c r="K78" s="436">
        <f t="shared" si="2"/>
        <v>20217</v>
      </c>
      <c r="L78" s="436">
        <f t="shared" si="2"/>
        <v>12193</v>
      </c>
      <c r="M78" s="436">
        <f t="shared" si="2"/>
        <v>49605</v>
      </c>
      <c r="N78" s="436">
        <f t="shared" si="2"/>
        <v>3583</v>
      </c>
      <c r="O78" s="436">
        <f t="shared" si="2"/>
        <v>1424</v>
      </c>
      <c r="P78" s="383"/>
    </row>
    <row r="79" spans="3:16" ht="18.75">
      <c r="C79" s="356"/>
      <c r="D79" s="356"/>
      <c r="E79" s="356"/>
      <c r="H79" s="356"/>
      <c r="I79" s="356"/>
      <c r="J79" s="356"/>
      <c r="K79" s="356"/>
      <c r="L79" s="356"/>
      <c r="M79" s="356"/>
      <c r="N79" s="356"/>
      <c r="O79" s="356"/>
      <c r="P79" s="356"/>
    </row>
    <row r="80" spans="3:16" ht="18.75">
      <c r="C80" s="356"/>
      <c r="D80" s="356"/>
      <c r="E80" s="356"/>
      <c r="H80" s="356"/>
      <c r="I80" s="356"/>
      <c r="J80" s="356"/>
      <c r="K80" s="356"/>
      <c r="L80" s="356"/>
      <c r="M80" s="356"/>
      <c r="N80" s="356"/>
      <c r="O80" s="356"/>
      <c r="P80" s="356"/>
    </row>
  </sheetData>
  <mergeCells count="16">
    <mergeCell ref="A78:B78"/>
    <mergeCell ref="P4:P6"/>
    <mergeCell ref="I5:I6"/>
    <mergeCell ref="J5:J6"/>
    <mergeCell ref="K5:K6"/>
    <mergeCell ref="L5:L6"/>
    <mergeCell ref="A2:P2"/>
    <mergeCell ref="A3:P3"/>
    <mergeCell ref="A4:A6"/>
    <mergeCell ref="B4:B6"/>
    <mergeCell ref="C4:C6"/>
    <mergeCell ref="D4:D6"/>
    <mergeCell ref="E4:E6"/>
    <mergeCell ref="G4:G6"/>
    <mergeCell ref="I4:L4"/>
    <mergeCell ref="N4:N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8"/>
  <sheetViews>
    <sheetView zoomScale="75" zoomScaleNormal="75" workbookViewId="0" topLeftCell="A1">
      <selection activeCell="X18" sqref="X18"/>
    </sheetView>
  </sheetViews>
  <sheetFormatPr defaultColWidth="9.00390625" defaultRowHeight="24"/>
  <cols>
    <col min="1" max="1" width="3.50390625" style="131" customWidth="1"/>
    <col min="2" max="2" width="14.125" style="133" customWidth="1"/>
    <col min="3" max="5" width="5.875" style="134" customWidth="1"/>
    <col min="6" max="6" width="7.625" style="134" customWidth="1"/>
    <col min="7" max="12" width="5.875" style="134" customWidth="1"/>
    <col min="13" max="13" width="7.625" style="134" customWidth="1"/>
    <col min="14" max="16" width="5.875" style="134" customWidth="1"/>
    <col min="17" max="17" width="7.625" style="134" customWidth="1"/>
    <col min="18" max="20" width="5.875" style="134" customWidth="1"/>
    <col min="21" max="22" width="7.625" style="134" customWidth="1"/>
    <col min="23" max="23" width="2.875" style="134" customWidth="1"/>
    <col min="24" max="16384" width="9.00390625" style="134" customWidth="1"/>
  </cols>
  <sheetData>
    <row r="2" spans="1:22" ht="23.25">
      <c r="A2" s="352" t="s">
        <v>115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</row>
    <row r="3" spans="1:22" ht="23.25">
      <c r="A3" s="352" t="s">
        <v>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</row>
    <row r="4" spans="1:2" ht="23.25">
      <c r="A4" s="134"/>
      <c r="B4" s="134"/>
    </row>
    <row r="5" spans="1:22" ht="24.75" customHeight="1">
      <c r="A5" s="353" t="s">
        <v>15</v>
      </c>
      <c r="B5" s="354" t="s">
        <v>0</v>
      </c>
      <c r="C5" s="353" t="s">
        <v>18</v>
      </c>
      <c r="D5" s="353" t="s">
        <v>19</v>
      </c>
      <c r="E5" s="351" t="s">
        <v>20</v>
      </c>
      <c r="F5" s="281" t="s">
        <v>3</v>
      </c>
      <c r="G5" s="355" t="s">
        <v>21</v>
      </c>
      <c r="H5" s="353" t="s">
        <v>22</v>
      </c>
      <c r="I5" s="353" t="s">
        <v>23</v>
      </c>
      <c r="J5" s="353" t="s">
        <v>24</v>
      </c>
      <c r="K5" s="353" t="s">
        <v>25</v>
      </c>
      <c r="L5" s="351" t="s">
        <v>26</v>
      </c>
      <c r="M5" s="281" t="s">
        <v>3</v>
      </c>
      <c r="N5" s="355" t="s">
        <v>27</v>
      </c>
      <c r="O5" s="353" t="s">
        <v>28</v>
      </c>
      <c r="P5" s="351" t="s">
        <v>29</v>
      </c>
      <c r="Q5" s="281" t="s">
        <v>30</v>
      </c>
      <c r="R5" s="355" t="s">
        <v>31</v>
      </c>
      <c r="S5" s="353" t="s">
        <v>32</v>
      </c>
      <c r="T5" s="351" t="s">
        <v>33</v>
      </c>
      <c r="U5" s="282" t="s">
        <v>3</v>
      </c>
      <c r="V5" s="281" t="s">
        <v>3</v>
      </c>
    </row>
    <row r="6" spans="1:22" ht="24.75" customHeight="1">
      <c r="A6" s="353"/>
      <c r="B6" s="354"/>
      <c r="C6" s="353"/>
      <c r="D6" s="353"/>
      <c r="E6" s="351"/>
      <c r="F6" s="283" t="s">
        <v>34</v>
      </c>
      <c r="G6" s="355"/>
      <c r="H6" s="353"/>
      <c r="I6" s="353"/>
      <c r="J6" s="353"/>
      <c r="K6" s="353"/>
      <c r="L6" s="351"/>
      <c r="M6" s="283" t="s">
        <v>35</v>
      </c>
      <c r="N6" s="355"/>
      <c r="O6" s="353"/>
      <c r="P6" s="351"/>
      <c r="Q6" s="283" t="s">
        <v>36</v>
      </c>
      <c r="R6" s="355"/>
      <c r="S6" s="353"/>
      <c r="T6" s="351"/>
      <c r="U6" s="284" t="s">
        <v>37</v>
      </c>
      <c r="V6" s="283" t="s">
        <v>38</v>
      </c>
    </row>
    <row r="7" spans="1:22" ht="24.75" customHeight="1">
      <c r="A7" s="279">
        <v>1</v>
      </c>
      <c r="B7" s="280" t="s">
        <v>4</v>
      </c>
      <c r="C7" s="297">
        <v>695</v>
      </c>
      <c r="D7" s="297">
        <v>774</v>
      </c>
      <c r="E7" s="297">
        <v>643</v>
      </c>
      <c r="F7" s="297">
        <v>2112</v>
      </c>
      <c r="G7" s="297">
        <v>775</v>
      </c>
      <c r="H7" s="297">
        <v>669</v>
      </c>
      <c r="I7" s="297">
        <v>659</v>
      </c>
      <c r="J7" s="297">
        <v>686</v>
      </c>
      <c r="K7" s="297">
        <v>719</v>
      </c>
      <c r="L7" s="297">
        <v>660</v>
      </c>
      <c r="M7" s="297">
        <v>4168</v>
      </c>
      <c r="N7" s="297">
        <v>1650</v>
      </c>
      <c r="O7" s="297">
        <v>1581</v>
      </c>
      <c r="P7" s="297">
        <v>1512</v>
      </c>
      <c r="Q7" s="297">
        <v>4743</v>
      </c>
      <c r="R7" s="297">
        <v>1191</v>
      </c>
      <c r="S7" s="297">
        <v>851</v>
      </c>
      <c r="T7" s="297">
        <v>944</v>
      </c>
      <c r="U7" s="297">
        <v>2986</v>
      </c>
      <c r="V7" s="297">
        <v>14009</v>
      </c>
    </row>
    <row r="8" spans="1:22" ht="24.75" customHeight="1">
      <c r="A8" s="277">
        <v>2</v>
      </c>
      <c r="B8" s="278" t="s">
        <v>5</v>
      </c>
      <c r="C8" s="297">
        <v>212</v>
      </c>
      <c r="D8" s="297">
        <v>266</v>
      </c>
      <c r="E8" s="297">
        <v>235</v>
      </c>
      <c r="F8" s="297">
        <v>713</v>
      </c>
      <c r="G8" s="297">
        <v>125</v>
      </c>
      <c r="H8" s="297">
        <v>104</v>
      </c>
      <c r="I8" s="297">
        <v>137</v>
      </c>
      <c r="J8" s="297">
        <v>109</v>
      </c>
      <c r="K8" s="297">
        <v>88</v>
      </c>
      <c r="L8" s="297">
        <v>57</v>
      </c>
      <c r="M8" s="297">
        <v>620</v>
      </c>
      <c r="N8" s="297">
        <v>898</v>
      </c>
      <c r="O8" s="297">
        <v>797</v>
      </c>
      <c r="P8" s="297">
        <v>689</v>
      </c>
      <c r="Q8" s="297">
        <v>2364</v>
      </c>
      <c r="R8" s="297">
        <v>385</v>
      </c>
      <c r="S8" s="297">
        <v>412</v>
      </c>
      <c r="T8" s="297">
        <v>443</v>
      </c>
      <c r="U8" s="297">
        <v>1230</v>
      </c>
      <c r="V8" s="297">
        <v>4927</v>
      </c>
    </row>
    <row r="9" spans="1:22" ht="24.75" customHeight="1">
      <c r="A9" s="279">
        <v>3</v>
      </c>
      <c r="B9" s="278" t="s">
        <v>6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7">
        <v>629</v>
      </c>
      <c r="O9" s="297">
        <v>729</v>
      </c>
      <c r="P9" s="297">
        <v>671</v>
      </c>
      <c r="Q9" s="297">
        <v>2029</v>
      </c>
      <c r="R9" s="297">
        <v>539</v>
      </c>
      <c r="S9" s="297">
        <v>517</v>
      </c>
      <c r="T9" s="297">
        <v>448</v>
      </c>
      <c r="U9" s="297">
        <v>1504</v>
      </c>
      <c r="V9" s="297">
        <v>3528</v>
      </c>
    </row>
    <row r="10" spans="1:22" ht="24.75" customHeight="1">
      <c r="A10" s="277">
        <v>4</v>
      </c>
      <c r="B10" s="278" t="s">
        <v>7</v>
      </c>
      <c r="C10" s="297">
        <v>89</v>
      </c>
      <c r="D10" s="297">
        <v>90</v>
      </c>
      <c r="E10" s="297">
        <v>78</v>
      </c>
      <c r="F10" s="297">
        <v>257</v>
      </c>
      <c r="G10" s="297">
        <v>46</v>
      </c>
      <c r="H10" s="297">
        <v>25</v>
      </c>
      <c r="I10" s="297">
        <v>20</v>
      </c>
      <c r="J10" s="299"/>
      <c r="K10" s="299"/>
      <c r="L10" s="299"/>
      <c r="M10" s="297">
        <v>91</v>
      </c>
      <c r="N10" s="297">
        <v>123</v>
      </c>
      <c r="O10" s="297">
        <v>149</v>
      </c>
      <c r="P10" s="297">
        <v>123</v>
      </c>
      <c r="Q10" s="297">
        <v>395</v>
      </c>
      <c r="R10" s="297">
        <v>45</v>
      </c>
      <c r="S10" s="297">
        <v>37</v>
      </c>
      <c r="T10" s="297">
        <v>25</v>
      </c>
      <c r="U10" s="297">
        <v>107</v>
      </c>
      <c r="V10" s="297">
        <v>850</v>
      </c>
    </row>
    <row r="11" spans="1:22" ht="24.75" customHeight="1">
      <c r="A11" s="279">
        <v>5</v>
      </c>
      <c r="B11" s="278" t="s">
        <v>8</v>
      </c>
      <c r="C11" s="297">
        <v>350</v>
      </c>
      <c r="D11" s="297">
        <v>460</v>
      </c>
      <c r="E11" s="297">
        <v>457</v>
      </c>
      <c r="F11" s="297">
        <v>1267</v>
      </c>
      <c r="G11" s="297">
        <v>428</v>
      </c>
      <c r="H11" s="297">
        <v>457</v>
      </c>
      <c r="I11" s="297">
        <v>424</v>
      </c>
      <c r="J11" s="297">
        <v>312</v>
      </c>
      <c r="K11" s="297">
        <v>363</v>
      </c>
      <c r="L11" s="297">
        <v>289</v>
      </c>
      <c r="M11" s="297">
        <v>2273</v>
      </c>
      <c r="N11" s="297">
        <v>688</v>
      </c>
      <c r="O11" s="297">
        <v>606</v>
      </c>
      <c r="P11" s="297">
        <v>428</v>
      </c>
      <c r="Q11" s="297">
        <v>1722</v>
      </c>
      <c r="R11" s="297">
        <v>289</v>
      </c>
      <c r="S11" s="297">
        <v>304</v>
      </c>
      <c r="T11" s="297">
        <v>227</v>
      </c>
      <c r="U11" s="297">
        <v>820</v>
      </c>
      <c r="V11" s="297">
        <v>6082</v>
      </c>
    </row>
    <row r="12" spans="1:22" ht="24.75" customHeight="1">
      <c r="A12" s="277">
        <v>6</v>
      </c>
      <c r="B12" s="278" t="s">
        <v>112</v>
      </c>
      <c r="C12" s="297">
        <v>64</v>
      </c>
      <c r="D12" s="297">
        <v>61</v>
      </c>
      <c r="E12" s="297">
        <v>58</v>
      </c>
      <c r="F12" s="297">
        <v>183</v>
      </c>
      <c r="G12" s="297">
        <v>32</v>
      </c>
      <c r="H12" s="297">
        <v>39</v>
      </c>
      <c r="I12" s="297">
        <v>31</v>
      </c>
      <c r="J12" s="297">
        <v>23</v>
      </c>
      <c r="K12" s="297">
        <v>17</v>
      </c>
      <c r="L12" s="297">
        <v>15</v>
      </c>
      <c r="M12" s="297">
        <v>157</v>
      </c>
      <c r="N12" s="297">
        <v>104</v>
      </c>
      <c r="O12" s="297">
        <v>83</v>
      </c>
      <c r="P12" s="297">
        <v>63</v>
      </c>
      <c r="Q12" s="297">
        <v>250</v>
      </c>
      <c r="R12" s="297">
        <v>36</v>
      </c>
      <c r="S12" s="297">
        <v>46</v>
      </c>
      <c r="T12" s="297">
        <v>25</v>
      </c>
      <c r="U12" s="297">
        <v>107</v>
      </c>
      <c r="V12" s="297">
        <v>697</v>
      </c>
    </row>
    <row r="13" spans="1:22" ht="24.75" customHeight="1">
      <c r="A13" s="279">
        <v>7</v>
      </c>
      <c r="B13" s="278" t="s">
        <v>9</v>
      </c>
      <c r="C13" s="297">
        <v>94</v>
      </c>
      <c r="D13" s="297">
        <v>68</v>
      </c>
      <c r="E13" s="297">
        <v>64</v>
      </c>
      <c r="F13" s="297">
        <v>226</v>
      </c>
      <c r="G13" s="299"/>
      <c r="H13" s="299"/>
      <c r="I13" s="299"/>
      <c r="J13" s="299"/>
      <c r="K13" s="299"/>
      <c r="L13" s="299"/>
      <c r="M13" s="299"/>
      <c r="N13" s="297">
        <v>395</v>
      </c>
      <c r="O13" s="297">
        <v>374</v>
      </c>
      <c r="P13" s="297">
        <v>361</v>
      </c>
      <c r="Q13" s="297">
        <v>1130</v>
      </c>
      <c r="R13" s="297">
        <v>168</v>
      </c>
      <c r="S13" s="297">
        <v>136</v>
      </c>
      <c r="T13" s="297">
        <v>138</v>
      </c>
      <c r="U13" s="297">
        <v>442</v>
      </c>
      <c r="V13" s="297">
        <v>1798</v>
      </c>
    </row>
    <row r="14" spans="1:22" ht="24.75" customHeight="1">
      <c r="A14" s="277">
        <v>8</v>
      </c>
      <c r="B14" s="278" t="s">
        <v>10</v>
      </c>
      <c r="C14" s="297">
        <v>93</v>
      </c>
      <c r="D14" s="297">
        <v>102</v>
      </c>
      <c r="E14" s="297">
        <v>85</v>
      </c>
      <c r="F14" s="297">
        <v>280</v>
      </c>
      <c r="G14" s="297">
        <v>84</v>
      </c>
      <c r="H14" s="297">
        <v>87</v>
      </c>
      <c r="I14" s="297">
        <v>91</v>
      </c>
      <c r="J14" s="297">
        <v>97</v>
      </c>
      <c r="K14" s="297">
        <v>89</v>
      </c>
      <c r="L14" s="297">
        <v>84</v>
      </c>
      <c r="M14" s="297">
        <v>532</v>
      </c>
      <c r="N14" s="297">
        <v>482</v>
      </c>
      <c r="O14" s="297">
        <v>427</v>
      </c>
      <c r="P14" s="297">
        <v>412</v>
      </c>
      <c r="Q14" s="297">
        <v>1321</v>
      </c>
      <c r="R14" s="297">
        <v>287</v>
      </c>
      <c r="S14" s="297">
        <v>313</v>
      </c>
      <c r="T14" s="297">
        <v>249</v>
      </c>
      <c r="U14" s="297">
        <v>849</v>
      </c>
      <c r="V14" s="297">
        <v>2982</v>
      </c>
    </row>
    <row r="15" spans="1:22" ht="24.75" customHeight="1">
      <c r="A15" s="279">
        <v>9</v>
      </c>
      <c r="B15" s="278" t="s">
        <v>113</v>
      </c>
      <c r="C15" s="297">
        <v>378</v>
      </c>
      <c r="D15" s="297">
        <v>379</v>
      </c>
      <c r="E15" s="297">
        <v>368</v>
      </c>
      <c r="F15" s="297">
        <v>1125</v>
      </c>
      <c r="G15" s="297">
        <v>181</v>
      </c>
      <c r="H15" s="297">
        <v>181</v>
      </c>
      <c r="I15" s="297">
        <v>161</v>
      </c>
      <c r="J15" s="297">
        <v>127</v>
      </c>
      <c r="K15" s="297">
        <v>144</v>
      </c>
      <c r="L15" s="297">
        <v>133</v>
      </c>
      <c r="M15" s="297">
        <v>927</v>
      </c>
      <c r="N15" s="297">
        <v>656</v>
      </c>
      <c r="O15" s="297">
        <v>562</v>
      </c>
      <c r="P15" s="297">
        <v>570</v>
      </c>
      <c r="Q15" s="297">
        <v>1788</v>
      </c>
      <c r="R15" s="297">
        <v>464</v>
      </c>
      <c r="S15" s="297">
        <v>435</v>
      </c>
      <c r="T15" s="297">
        <v>406</v>
      </c>
      <c r="U15" s="297">
        <v>1305</v>
      </c>
      <c r="V15" s="297">
        <v>5145</v>
      </c>
    </row>
    <row r="16" spans="1:22" ht="24.75" customHeight="1">
      <c r="A16" s="277">
        <v>10</v>
      </c>
      <c r="B16" s="278" t="s">
        <v>11</v>
      </c>
      <c r="C16" s="297">
        <v>338</v>
      </c>
      <c r="D16" s="297">
        <v>338</v>
      </c>
      <c r="E16" s="297">
        <v>319</v>
      </c>
      <c r="F16" s="297">
        <v>995</v>
      </c>
      <c r="G16" s="297">
        <v>302</v>
      </c>
      <c r="H16" s="297">
        <v>225</v>
      </c>
      <c r="I16" s="297">
        <v>182</v>
      </c>
      <c r="J16" s="297">
        <v>178</v>
      </c>
      <c r="K16" s="297">
        <v>206</v>
      </c>
      <c r="L16" s="297">
        <v>176</v>
      </c>
      <c r="M16" s="297">
        <v>1269</v>
      </c>
      <c r="N16" s="297">
        <v>1374</v>
      </c>
      <c r="O16" s="297">
        <v>1213</v>
      </c>
      <c r="P16" s="297">
        <v>1133</v>
      </c>
      <c r="Q16" s="297">
        <v>3720</v>
      </c>
      <c r="R16" s="297">
        <v>919</v>
      </c>
      <c r="S16" s="297">
        <v>818</v>
      </c>
      <c r="T16" s="297">
        <v>804</v>
      </c>
      <c r="U16" s="297">
        <v>2541</v>
      </c>
      <c r="V16" s="297">
        <v>8525</v>
      </c>
    </row>
    <row r="17" spans="1:22" ht="24.75" customHeight="1">
      <c r="A17" s="279">
        <v>11</v>
      </c>
      <c r="B17" s="278" t="s">
        <v>12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7">
        <v>301</v>
      </c>
      <c r="O17" s="297">
        <v>282</v>
      </c>
      <c r="P17" s="297">
        <v>172</v>
      </c>
      <c r="Q17" s="297">
        <v>755</v>
      </c>
      <c r="R17" s="297">
        <v>96</v>
      </c>
      <c r="S17" s="297">
        <v>116</v>
      </c>
      <c r="T17" s="297">
        <v>82</v>
      </c>
      <c r="U17" s="297">
        <v>294</v>
      </c>
      <c r="V17" s="297">
        <v>1049</v>
      </c>
    </row>
    <row r="18" spans="1:22" ht="23.25">
      <c r="A18" s="353" t="s">
        <v>3</v>
      </c>
      <c r="B18" s="353"/>
      <c r="C18" s="302">
        <f>SUM(C7:C17)</f>
        <v>2313</v>
      </c>
      <c r="D18" s="302">
        <f aca="true" t="shared" si="0" ref="D18:V18">SUM(D7:D17)</f>
        <v>2538</v>
      </c>
      <c r="E18" s="302">
        <f t="shared" si="0"/>
        <v>2307</v>
      </c>
      <c r="F18" s="302">
        <f t="shared" si="0"/>
        <v>7158</v>
      </c>
      <c r="G18" s="302">
        <f t="shared" si="0"/>
        <v>1973</v>
      </c>
      <c r="H18" s="302">
        <f t="shared" si="0"/>
        <v>1787</v>
      </c>
      <c r="I18" s="302">
        <f t="shared" si="0"/>
        <v>1705</v>
      </c>
      <c r="J18" s="302">
        <f t="shared" si="0"/>
        <v>1532</v>
      </c>
      <c r="K18" s="302">
        <f t="shared" si="0"/>
        <v>1626</v>
      </c>
      <c r="L18" s="302">
        <f t="shared" si="0"/>
        <v>1414</v>
      </c>
      <c r="M18" s="302">
        <f t="shared" si="0"/>
        <v>10037</v>
      </c>
      <c r="N18" s="302">
        <f t="shared" si="0"/>
        <v>7300</v>
      </c>
      <c r="O18" s="302">
        <f t="shared" si="0"/>
        <v>6803</v>
      </c>
      <c r="P18" s="302">
        <f t="shared" si="0"/>
        <v>6134</v>
      </c>
      <c r="Q18" s="302">
        <f t="shared" si="0"/>
        <v>20217</v>
      </c>
      <c r="R18" s="302">
        <f t="shared" si="0"/>
        <v>4419</v>
      </c>
      <c r="S18" s="302">
        <f t="shared" si="0"/>
        <v>3985</v>
      </c>
      <c r="T18" s="302">
        <f t="shared" si="0"/>
        <v>3791</v>
      </c>
      <c r="U18" s="302">
        <f t="shared" si="0"/>
        <v>12185</v>
      </c>
      <c r="V18" s="302">
        <f t="shared" si="0"/>
        <v>49592</v>
      </c>
    </row>
  </sheetData>
  <mergeCells count="20">
    <mergeCell ref="A18:B18"/>
    <mergeCell ref="S5:S6"/>
    <mergeCell ref="T5:T6"/>
    <mergeCell ref="N5:N6"/>
    <mergeCell ref="O5:O6"/>
    <mergeCell ref="P5:P6"/>
    <mergeCell ref="R5:R6"/>
    <mergeCell ref="I5:I6"/>
    <mergeCell ref="J5:J6"/>
    <mergeCell ref="K5:K6"/>
    <mergeCell ref="L5:L6"/>
    <mergeCell ref="A2:V2"/>
    <mergeCell ref="A3:V3"/>
    <mergeCell ref="A5:A6"/>
    <mergeCell ref="B5:B6"/>
    <mergeCell ref="C5:C6"/>
    <mergeCell ref="D5:D6"/>
    <mergeCell ref="E5:E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71"/>
  <sheetViews>
    <sheetView zoomScale="75" zoomScaleNormal="75" workbookViewId="0" topLeftCell="A24">
      <selection activeCell="A6" sqref="A6:X41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149" customWidth="1"/>
    <col min="9" max="14" width="5.75390625" style="4" customWidth="1"/>
    <col min="15" max="15" width="5.875" style="149" customWidth="1"/>
    <col min="16" max="18" width="5.75390625" style="4" customWidth="1"/>
    <col min="19" max="19" width="5.875" style="149" customWidth="1"/>
    <col min="20" max="22" width="5.75390625" style="4" customWidth="1"/>
    <col min="23" max="23" width="5.875" style="148" customWidth="1"/>
    <col min="24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3.25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140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140" t="s">
        <v>3</v>
      </c>
      <c r="P4" s="324" t="s">
        <v>27</v>
      </c>
      <c r="Q4" s="324" t="s">
        <v>28</v>
      </c>
      <c r="R4" s="324" t="s">
        <v>29</v>
      </c>
      <c r="S4" s="140" t="s">
        <v>30</v>
      </c>
      <c r="T4" s="324" t="s">
        <v>31</v>
      </c>
      <c r="U4" s="324" t="s">
        <v>32</v>
      </c>
      <c r="V4" s="324" t="s">
        <v>33</v>
      </c>
      <c r="W4" s="158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41" t="s">
        <v>34</v>
      </c>
      <c r="I5" s="325"/>
      <c r="J5" s="325"/>
      <c r="K5" s="325"/>
      <c r="L5" s="325"/>
      <c r="M5" s="325"/>
      <c r="N5" s="325"/>
      <c r="O5" s="141" t="s">
        <v>35</v>
      </c>
      <c r="P5" s="325"/>
      <c r="Q5" s="325"/>
      <c r="R5" s="325"/>
      <c r="S5" s="141" t="s">
        <v>36</v>
      </c>
      <c r="T5" s="325"/>
      <c r="U5" s="325"/>
      <c r="V5" s="325"/>
      <c r="W5" s="141" t="s">
        <v>37</v>
      </c>
      <c r="X5" s="11" t="s">
        <v>38</v>
      </c>
    </row>
    <row r="6" spans="1:24" ht="23.25">
      <c r="A6" s="315">
        <v>16</v>
      </c>
      <c r="B6" s="334" t="s">
        <v>54</v>
      </c>
      <c r="C6" s="321" t="s">
        <v>5</v>
      </c>
      <c r="D6" s="33" t="s">
        <v>17</v>
      </c>
      <c r="E6" s="34"/>
      <c r="F6" s="34"/>
      <c r="G6" s="34"/>
      <c r="H6" s="161"/>
      <c r="I6" s="54"/>
      <c r="J6" s="34"/>
      <c r="K6" s="34"/>
      <c r="L6" s="34"/>
      <c r="M6" s="34"/>
      <c r="N6" s="34"/>
      <c r="O6" s="165"/>
      <c r="P6" s="13">
        <v>5</v>
      </c>
      <c r="Q6" s="13">
        <v>4</v>
      </c>
      <c r="R6" s="13">
        <v>4</v>
      </c>
      <c r="S6" s="156">
        <v>13</v>
      </c>
      <c r="T6" s="13">
        <v>3</v>
      </c>
      <c r="U6" s="13">
        <v>3</v>
      </c>
      <c r="V6" s="13">
        <v>3</v>
      </c>
      <c r="W6" s="147">
        <v>9</v>
      </c>
      <c r="X6" s="56">
        <v>22</v>
      </c>
    </row>
    <row r="7" spans="1:24" s="175" customFormat="1" ht="23.25">
      <c r="A7" s="316"/>
      <c r="B7" s="335"/>
      <c r="C7" s="322"/>
      <c r="D7" s="168" t="s">
        <v>1</v>
      </c>
      <c r="E7" s="169"/>
      <c r="F7" s="169"/>
      <c r="G7" s="169"/>
      <c r="H7" s="170"/>
      <c r="I7" s="171"/>
      <c r="J7" s="169"/>
      <c r="K7" s="169"/>
      <c r="L7" s="169"/>
      <c r="M7" s="169"/>
      <c r="N7" s="169"/>
      <c r="O7" s="172"/>
      <c r="P7" s="169">
        <v>107</v>
      </c>
      <c r="Q7" s="169">
        <v>72</v>
      </c>
      <c r="R7" s="169">
        <v>60</v>
      </c>
      <c r="S7" s="173">
        <v>239</v>
      </c>
      <c r="T7" s="169">
        <v>32</v>
      </c>
      <c r="U7" s="169">
        <v>37</v>
      </c>
      <c r="V7" s="169">
        <v>34</v>
      </c>
      <c r="W7" s="169">
        <v>103</v>
      </c>
      <c r="X7" s="174">
        <v>342</v>
      </c>
    </row>
    <row r="8" spans="1:24" ht="23.25">
      <c r="A8" s="316"/>
      <c r="B8" s="335"/>
      <c r="C8" s="322"/>
      <c r="D8" s="21" t="s">
        <v>2</v>
      </c>
      <c r="E8" s="23"/>
      <c r="F8" s="23"/>
      <c r="G8" s="23"/>
      <c r="H8" s="162"/>
      <c r="I8" s="38"/>
      <c r="J8" s="23"/>
      <c r="K8" s="23"/>
      <c r="L8" s="23"/>
      <c r="M8" s="23"/>
      <c r="N8" s="23"/>
      <c r="O8" s="166"/>
      <c r="P8" s="22">
        <v>116</v>
      </c>
      <c r="Q8" s="22">
        <v>102</v>
      </c>
      <c r="R8" s="22">
        <v>109</v>
      </c>
      <c r="S8" s="163">
        <v>327</v>
      </c>
      <c r="T8" s="22">
        <v>89</v>
      </c>
      <c r="U8" s="22">
        <v>82</v>
      </c>
      <c r="V8" s="22">
        <v>75</v>
      </c>
      <c r="W8" s="147">
        <v>246</v>
      </c>
      <c r="X8" s="56">
        <v>573</v>
      </c>
    </row>
    <row r="9" spans="1:24" s="5" customFormat="1" ht="24" thickBot="1">
      <c r="A9" s="317"/>
      <c r="B9" s="336"/>
      <c r="C9" s="323"/>
      <c r="D9" s="39" t="s">
        <v>3</v>
      </c>
      <c r="E9" s="40"/>
      <c r="F9" s="40"/>
      <c r="G9" s="40"/>
      <c r="H9" s="145"/>
      <c r="I9" s="40"/>
      <c r="J9" s="40"/>
      <c r="K9" s="40"/>
      <c r="L9" s="40"/>
      <c r="M9" s="40"/>
      <c r="N9" s="40"/>
      <c r="O9" s="145"/>
      <c r="P9" s="27">
        <v>223</v>
      </c>
      <c r="Q9" s="27">
        <v>174</v>
      </c>
      <c r="R9" s="27">
        <v>169</v>
      </c>
      <c r="S9" s="164">
        <v>566</v>
      </c>
      <c r="T9" s="27">
        <v>121</v>
      </c>
      <c r="U9" s="27">
        <v>119</v>
      </c>
      <c r="V9" s="27">
        <v>109</v>
      </c>
      <c r="W9" s="145">
        <v>349</v>
      </c>
      <c r="X9" s="60">
        <v>915</v>
      </c>
    </row>
    <row r="10" spans="1:24" ht="23.25">
      <c r="A10" s="315">
        <v>17</v>
      </c>
      <c r="B10" s="334" t="s">
        <v>55</v>
      </c>
      <c r="C10" s="321" t="s">
        <v>5</v>
      </c>
      <c r="D10" s="12" t="s">
        <v>17</v>
      </c>
      <c r="E10" s="34"/>
      <c r="F10" s="34"/>
      <c r="G10" s="34"/>
      <c r="H10" s="161"/>
      <c r="I10" s="54"/>
      <c r="J10" s="34"/>
      <c r="K10" s="34"/>
      <c r="L10" s="34"/>
      <c r="M10" s="34"/>
      <c r="N10" s="34"/>
      <c r="O10" s="165"/>
      <c r="P10" s="50">
        <v>5</v>
      </c>
      <c r="Q10" s="50">
        <v>4</v>
      </c>
      <c r="R10" s="50">
        <v>3</v>
      </c>
      <c r="S10" s="167">
        <v>12</v>
      </c>
      <c r="T10" s="50">
        <v>2</v>
      </c>
      <c r="U10" s="50">
        <v>3</v>
      </c>
      <c r="V10" s="50">
        <v>4</v>
      </c>
      <c r="W10" s="147">
        <v>9</v>
      </c>
      <c r="X10" s="56">
        <v>21</v>
      </c>
    </row>
    <row r="11" spans="1:24" s="175" customFormat="1" ht="23.25">
      <c r="A11" s="316"/>
      <c r="B11" s="335"/>
      <c r="C11" s="322"/>
      <c r="D11" s="168" t="s">
        <v>1</v>
      </c>
      <c r="E11" s="169"/>
      <c r="F11" s="169"/>
      <c r="G11" s="169"/>
      <c r="H11" s="170"/>
      <c r="I11" s="171"/>
      <c r="J11" s="169"/>
      <c r="K11" s="169"/>
      <c r="L11" s="169"/>
      <c r="M11" s="169"/>
      <c r="N11" s="169"/>
      <c r="O11" s="172"/>
      <c r="P11" s="169">
        <v>115</v>
      </c>
      <c r="Q11" s="169">
        <v>82</v>
      </c>
      <c r="R11" s="169">
        <v>71</v>
      </c>
      <c r="S11" s="173">
        <v>268</v>
      </c>
      <c r="T11" s="169">
        <v>50</v>
      </c>
      <c r="U11" s="169">
        <v>76</v>
      </c>
      <c r="V11" s="169">
        <v>62</v>
      </c>
      <c r="W11" s="169">
        <v>188</v>
      </c>
      <c r="X11" s="174">
        <v>456</v>
      </c>
    </row>
    <row r="12" spans="1:24" ht="23.25">
      <c r="A12" s="316"/>
      <c r="B12" s="335"/>
      <c r="C12" s="322"/>
      <c r="D12" s="21" t="s">
        <v>2</v>
      </c>
      <c r="E12" s="23"/>
      <c r="F12" s="23"/>
      <c r="G12" s="23"/>
      <c r="H12" s="162"/>
      <c r="I12" s="38"/>
      <c r="J12" s="23"/>
      <c r="K12" s="23"/>
      <c r="L12" s="23"/>
      <c r="M12" s="23"/>
      <c r="N12" s="23"/>
      <c r="O12" s="166"/>
      <c r="P12" s="22">
        <v>57</v>
      </c>
      <c r="Q12" s="22">
        <v>70</v>
      </c>
      <c r="R12" s="22">
        <v>45</v>
      </c>
      <c r="S12" s="163">
        <v>172</v>
      </c>
      <c r="T12" s="22">
        <v>40</v>
      </c>
      <c r="U12" s="22">
        <v>50</v>
      </c>
      <c r="V12" s="22">
        <v>77</v>
      </c>
      <c r="W12" s="147">
        <v>167</v>
      </c>
      <c r="X12" s="56">
        <v>339</v>
      </c>
    </row>
    <row r="13" spans="1:24" s="5" customFormat="1" ht="24" thickBot="1">
      <c r="A13" s="317"/>
      <c r="B13" s="336"/>
      <c r="C13" s="323"/>
      <c r="D13" s="26" t="s">
        <v>3</v>
      </c>
      <c r="E13" s="40"/>
      <c r="F13" s="40"/>
      <c r="G13" s="40"/>
      <c r="H13" s="145"/>
      <c r="I13" s="40"/>
      <c r="J13" s="40"/>
      <c r="K13" s="40"/>
      <c r="L13" s="40"/>
      <c r="M13" s="40"/>
      <c r="N13" s="40"/>
      <c r="O13" s="145"/>
      <c r="P13" s="31">
        <v>172</v>
      </c>
      <c r="Q13" s="31">
        <v>152</v>
      </c>
      <c r="R13" s="31">
        <v>116</v>
      </c>
      <c r="S13" s="145">
        <v>440</v>
      </c>
      <c r="T13" s="31">
        <v>90</v>
      </c>
      <c r="U13" s="31">
        <v>126</v>
      </c>
      <c r="V13" s="31">
        <v>139</v>
      </c>
      <c r="W13" s="145">
        <v>355</v>
      </c>
      <c r="X13" s="60">
        <v>795</v>
      </c>
    </row>
    <row r="14" spans="1:24" ht="23.25">
      <c r="A14" s="315">
        <v>18</v>
      </c>
      <c r="B14" s="334" t="s">
        <v>56</v>
      </c>
      <c r="C14" s="321" t="s">
        <v>5</v>
      </c>
      <c r="D14" s="33" t="s">
        <v>17</v>
      </c>
      <c r="E14" s="34"/>
      <c r="F14" s="34"/>
      <c r="G14" s="34"/>
      <c r="H14" s="161"/>
      <c r="I14" s="54"/>
      <c r="J14" s="34"/>
      <c r="K14" s="34"/>
      <c r="L14" s="34"/>
      <c r="M14" s="34"/>
      <c r="N14" s="34"/>
      <c r="O14" s="165"/>
      <c r="P14" s="50">
        <v>3</v>
      </c>
      <c r="Q14" s="50">
        <v>4</v>
      </c>
      <c r="R14" s="50">
        <v>5</v>
      </c>
      <c r="S14" s="167">
        <v>12</v>
      </c>
      <c r="T14" s="50">
        <v>3</v>
      </c>
      <c r="U14" s="50">
        <v>3</v>
      </c>
      <c r="V14" s="50">
        <v>3</v>
      </c>
      <c r="W14" s="147">
        <v>9</v>
      </c>
      <c r="X14" s="56">
        <v>21</v>
      </c>
    </row>
    <row r="15" spans="1:24" s="175" customFormat="1" ht="23.25">
      <c r="A15" s="316"/>
      <c r="B15" s="335"/>
      <c r="C15" s="322"/>
      <c r="D15" s="168" t="s">
        <v>1</v>
      </c>
      <c r="E15" s="169"/>
      <c r="F15" s="169"/>
      <c r="G15" s="169"/>
      <c r="H15" s="173"/>
      <c r="I15" s="171"/>
      <c r="J15" s="169"/>
      <c r="K15" s="169"/>
      <c r="L15" s="169"/>
      <c r="M15" s="169"/>
      <c r="N15" s="169"/>
      <c r="O15" s="172"/>
      <c r="P15" s="169">
        <v>60</v>
      </c>
      <c r="Q15" s="169">
        <v>64</v>
      </c>
      <c r="R15" s="169">
        <v>75</v>
      </c>
      <c r="S15" s="173">
        <v>199</v>
      </c>
      <c r="T15" s="169">
        <v>46</v>
      </c>
      <c r="U15" s="169">
        <v>29</v>
      </c>
      <c r="V15" s="169">
        <v>41</v>
      </c>
      <c r="W15" s="169">
        <v>116</v>
      </c>
      <c r="X15" s="174">
        <v>315</v>
      </c>
    </row>
    <row r="16" spans="1:24" ht="23.25">
      <c r="A16" s="316"/>
      <c r="B16" s="335"/>
      <c r="C16" s="322"/>
      <c r="D16" s="21" t="s">
        <v>2</v>
      </c>
      <c r="E16" s="23"/>
      <c r="F16" s="23"/>
      <c r="G16" s="23"/>
      <c r="H16" s="163"/>
      <c r="I16" s="38"/>
      <c r="J16" s="23"/>
      <c r="K16" s="23"/>
      <c r="L16" s="23"/>
      <c r="M16" s="23"/>
      <c r="N16" s="23"/>
      <c r="O16" s="166"/>
      <c r="P16" s="22">
        <v>72</v>
      </c>
      <c r="Q16" s="22">
        <v>69</v>
      </c>
      <c r="R16" s="22">
        <v>88</v>
      </c>
      <c r="S16" s="163">
        <v>209</v>
      </c>
      <c r="T16" s="22">
        <v>47</v>
      </c>
      <c r="U16" s="22">
        <v>58</v>
      </c>
      <c r="V16" s="22">
        <v>74</v>
      </c>
      <c r="W16" s="147">
        <v>179</v>
      </c>
      <c r="X16" s="56">
        <v>308</v>
      </c>
    </row>
    <row r="17" spans="1:24" s="5" customFormat="1" ht="24" thickBot="1">
      <c r="A17" s="317"/>
      <c r="B17" s="336"/>
      <c r="C17" s="323"/>
      <c r="D17" s="39" t="s">
        <v>3</v>
      </c>
      <c r="E17" s="40"/>
      <c r="F17" s="40"/>
      <c r="G17" s="40"/>
      <c r="H17" s="145"/>
      <c r="I17" s="40"/>
      <c r="J17" s="40"/>
      <c r="K17" s="40"/>
      <c r="L17" s="40"/>
      <c r="M17" s="40"/>
      <c r="N17" s="40"/>
      <c r="O17" s="145"/>
      <c r="P17" s="31">
        <v>112</v>
      </c>
      <c r="Q17" s="31">
        <v>133</v>
      </c>
      <c r="R17" s="31">
        <v>163</v>
      </c>
      <c r="S17" s="145">
        <v>408</v>
      </c>
      <c r="T17" s="31">
        <v>93</v>
      </c>
      <c r="U17" s="31">
        <v>87</v>
      </c>
      <c r="V17" s="31">
        <v>115</v>
      </c>
      <c r="W17" s="145">
        <v>295</v>
      </c>
      <c r="X17" s="60">
        <v>703</v>
      </c>
    </row>
    <row r="18" spans="1:24" ht="23.25">
      <c r="A18" s="315">
        <v>19</v>
      </c>
      <c r="B18" s="334" t="s">
        <v>57</v>
      </c>
      <c r="C18" s="321" t="s">
        <v>5</v>
      </c>
      <c r="D18" s="33" t="s">
        <v>17</v>
      </c>
      <c r="E18" s="34"/>
      <c r="F18" s="34"/>
      <c r="G18" s="34"/>
      <c r="H18" s="161"/>
      <c r="I18" s="54"/>
      <c r="J18" s="34"/>
      <c r="K18" s="34"/>
      <c r="L18" s="34"/>
      <c r="M18" s="34"/>
      <c r="N18" s="34"/>
      <c r="O18" s="165"/>
      <c r="P18" s="50">
        <v>3</v>
      </c>
      <c r="Q18" s="50">
        <v>3</v>
      </c>
      <c r="R18" s="50">
        <v>1</v>
      </c>
      <c r="S18" s="167">
        <v>7</v>
      </c>
      <c r="T18" s="34"/>
      <c r="U18" s="34"/>
      <c r="V18" s="34"/>
      <c r="W18" s="147"/>
      <c r="X18" s="56">
        <v>7</v>
      </c>
    </row>
    <row r="19" spans="1:24" s="175" customFormat="1" ht="23.25">
      <c r="A19" s="316"/>
      <c r="B19" s="335"/>
      <c r="C19" s="322"/>
      <c r="D19" s="168" t="s">
        <v>1</v>
      </c>
      <c r="E19" s="169"/>
      <c r="F19" s="169"/>
      <c r="G19" s="169"/>
      <c r="H19" s="173"/>
      <c r="I19" s="171"/>
      <c r="J19" s="169"/>
      <c r="K19" s="169"/>
      <c r="L19" s="169"/>
      <c r="M19" s="169"/>
      <c r="N19" s="169"/>
      <c r="O19" s="172"/>
      <c r="P19" s="169">
        <v>70</v>
      </c>
      <c r="Q19" s="169">
        <v>81</v>
      </c>
      <c r="R19" s="169">
        <v>31</v>
      </c>
      <c r="S19" s="173">
        <v>182</v>
      </c>
      <c r="T19" s="169"/>
      <c r="U19" s="169"/>
      <c r="V19" s="169"/>
      <c r="W19" s="169"/>
      <c r="X19" s="174">
        <v>182</v>
      </c>
    </row>
    <row r="20" spans="1:24" ht="23.25">
      <c r="A20" s="316"/>
      <c r="B20" s="335"/>
      <c r="C20" s="322"/>
      <c r="D20" s="21" t="s">
        <v>2</v>
      </c>
      <c r="E20" s="23"/>
      <c r="F20" s="23"/>
      <c r="G20" s="23"/>
      <c r="H20" s="163"/>
      <c r="I20" s="38"/>
      <c r="J20" s="23"/>
      <c r="K20" s="23"/>
      <c r="L20" s="23"/>
      <c r="M20" s="23"/>
      <c r="N20" s="23"/>
      <c r="O20" s="166"/>
      <c r="P20" s="22">
        <v>45</v>
      </c>
      <c r="Q20" s="22">
        <v>33</v>
      </c>
      <c r="R20" s="22">
        <v>14</v>
      </c>
      <c r="S20" s="163">
        <v>92</v>
      </c>
      <c r="T20" s="23"/>
      <c r="U20" s="23"/>
      <c r="V20" s="23"/>
      <c r="W20" s="147"/>
      <c r="X20" s="56">
        <v>92</v>
      </c>
    </row>
    <row r="21" spans="1:24" s="5" customFormat="1" ht="24" thickBot="1">
      <c r="A21" s="317"/>
      <c r="B21" s="336"/>
      <c r="C21" s="323"/>
      <c r="D21" s="39" t="s">
        <v>3</v>
      </c>
      <c r="E21" s="40"/>
      <c r="F21" s="40"/>
      <c r="G21" s="40"/>
      <c r="H21" s="145"/>
      <c r="I21" s="40"/>
      <c r="J21" s="40"/>
      <c r="K21" s="40"/>
      <c r="L21" s="40"/>
      <c r="M21" s="40"/>
      <c r="N21" s="40"/>
      <c r="O21" s="145"/>
      <c r="P21" s="31">
        <v>115</v>
      </c>
      <c r="Q21" s="31">
        <v>114</v>
      </c>
      <c r="R21" s="31">
        <v>45</v>
      </c>
      <c r="S21" s="145">
        <v>274</v>
      </c>
      <c r="T21" s="40"/>
      <c r="U21" s="40"/>
      <c r="V21" s="40"/>
      <c r="W21" s="145"/>
      <c r="X21" s="60">
        <v>274</v>
      </c>
    </row>
    <row r="22" spans="1:24" ht="23.25">
      <c r="A22" s="315">
        <v>20</v>
      </c>
      <c r="B22" s="334" t="s">
        <v>58</v>
      </c>
      <c r="C22" s="321" t="s">
        <v>5</v>
      </c>
      <c r="D22" s="12" t="s">
        <v>17</v>
      </c>
      <c r="E22" s="14"/>
      <c r="F22" s="14"/>
      <c r="G22" s="14"/>
      <c r="H22" s="20"/>
      <c r="I22" s="41"/>
      <c r="J22" s="14"/>
      <c r="K22" s="42"/>
      <c r="L22" s="42"/>
      <c r="M22" s="42"/>
      <c r="N22" s="42"/>
      <c r="O22" s="152"/>
      <c r="P22" s="13">
        <v>1</v>
      </c>
      <c r="Q22" s="14"/>
      <c r="R22" s="14"/>
      <c r="S22" s="159">
        <v>1</v>
      </c>
      <c r="T22" s="14"/>
      <c r="U22" s="14"/>
      <c r="V22" s="14"/>
      <c r="W22" s="147"/>
      <c r="X22" s="63">
        <v>1</v>
      </c>
    </row>
    <row r="23" spans="1:24" s="175" customFormat="1" ht="23.25">
      <c r="A23" s="316"/>
      <c r="B23" s="335"/>
      <c r="C23" s="322"/>
      <c r="D23" s="168" t="s">
        <v>1</v>
      </c>
      <c r="E23" s="169"/>
      <c r="F23" s="169"/>
      <c r="G23" s="169"/>
      <c r="H23" s="170"/>
      <c r="I23" s="176"/>
      <c r="J23" s="169"/>
      <c r="K23" s="169"/>
      <c r="L23" s="177"/>
      <c r="M23" s="177"/>
      <c r="N23" s="177"/>
      <c r="O23" s="178"/>
      <c r="P23" s="169">
        <v>16</v>
      </c>
      <c r="Q23" s="169"/>
      <c r="R23" s="169"/>
      <c r="S23" s="169">
        <v>16</v>
      </c>
      <c r="T23" s="169"/>
      <c r="U23" s="169"/>
      <c r="V23" s="169"/>
      <c r="W23" s="169"/>
      <c r="X23" s="174">
        <v>16</v>
      </c>
    </row>
    <row r="24" spans="1:24" ht="23.25">
      <c r="A24" s="316"/>
      <c r="B24" s="335"/>
      <c r="C24" s="322"/>
      <c r="D24" s="21" t="s">
        <v>2</v>
      </c>
      <c r="E24" s="23"/>
      <c r="F24" s="23"/>
      <c r="G24" s="23"/>
      <c r="H24" s="162"/>
      <c r="I24" s="43"/>
      <c r="J24" s="14"/>
      <c r="K24" s="23"/>
      <c r="L24" s="44"/>
      <c r="M24" s="44"/>
      <c r="N24" s="44"/>
      <c r="O24" s="152"/>
      <c r="P24" s="22">
        <v>17</v>
      </c>
      <c r="Q24" s="23"/>
      <c r="R24" s="23"/>
      <c r="S24" s="147">
        <v>17</v>
      </c>
      <c r="T24" s="23"/>
      <c r="U24" s="23"/>
      <c r="V24" s="23"/>
      <c r="W24" s="147"/>
      <c r="X24" s="56">
        <v>17</v>
      </c>
    </row>
    <row r="25" spans="1:24" s="5" customFormat="1" ht="24" thickBot="1">
      <c r="A25" s="317"/>
      <c r="B25" s="336"/>
      <c r="C25" s="323"/>
      <c r="D25" s="26" t="s">
        <v>3</v>
      </c>
      <c r="E25" s="28"/>
      <c r="F25" s="28"/>
      <c r="G25" s="28"/>
      <c r="H25" s="164"/>
      <c r="I25" s="28"/>
      <c r="J25" s="28"/>
      <c r="K25" s="28"/>
      <c r="L25" s="28"/>
      <c r="M25" s="28"/>
      <c r="N25" s="28"/>
      <c r="O25" s="164"/>
      <c r="P25" s="27">
        <v>33</v>
      </c>
      <c r="Q25" s="28"/>
      <c r="R25" s="28"/>
      <c r="S25" s="164">
        <v>33</v>
      </c>
      <c r="T25" s="28"/>
      <c r="U25" s="28"/>
      <c r="V25" s="28"/>
      <c r="W25" s="145"/>
      <c r="X25" s="64">
        <v>33</v>
      </c>
    </row>
    <row r="26" spans="1:24" ht="23.25">
      <c r="A26" s="315">
        <v>21</v>
      </c>
      <c r="B26" s="328" t="s">
        <v>59</v>
      </c>
      <c r="C26" s="321" t="s">
        <v>5</v>
      </c>
      <c r="D26" s="33" t="s">
        <v>17</v>
      </c>
      <c r="E26" s="34"/>
      <c r="F26" s="34"/>
      <c r="G26" s="34"/>
      <c r="H26" s="161"/>
      <c r="I26" s="54"/>
      <c r="J26" s="34"/>
      <c r="K26" s="34"/>
      <c r="L26" s="34"/>
      <c r="M26" s="34"/>
      <c r="N26" s="34"/>
      <c r="O26" s="165"/>
      <c r="P26" s="50">
        <v>1</v>
      </c>
      <c r="Q26" s="50">
        <v>2</v>
      </c>
      <c r="R26" s="50">
        <v>2</v>
      </c>
      <c r="S26" s="167">
        <v>5</v>
      </c>
      <c r="T26" s="50">
        <v>1</v>
      </c>
      <c r="U26" s="50">
        <v>1</v>
      </c>
      <c r="V26" s="50">
        <v>1</v>
      </c>
      <c r="W26" s="147">
        <v>3</v>
      </c>
      <c r="X26" s="56">
        <v>8</v>
      </c>
    </row>
    <row r="27" spans="1:24" s="175" customFormat="1" ht="23.25">
      <c r="A27" s="316"/>
      <c r="B27" s="337"/>
      <c r="C27" s="322"/>
      <c r="D27" s="168" t="s">
        <v>1</v>
      </c>
      <c r="E27" s="169"/>
      <c r="F27" s="169"/>
      <c r="G27" s="169"/>
      <c r="H27" s="170"/>
      <c r="I27" s="171"/>
      <c r="J27" s="169"/>
      <c r="K27" s="169"/>
      <c r="L27" s="169"/>
      <c r="M27" s="169"/>
      <c r="N27" s="169"/>
      <c r="O27" s="172"/>
      <c r="P27" s="169">
        <v>27</v>
      </c>
      <c r="Q27" s="169">
        <v>50</v>
      </c>
      <c r="R27" s="169">
        <v>47</v>
      </c>
      <c r="S27" s="173">
        <v>124</v>
      </c>
      <c r="T27" s="169">
        <v>21</v>
      </c>
      <c r="U27" s="169">
        <v>31</v>
      </c>
      <c r="V27" s="169">
        <v>24</v>
      </c>
      <c r="W27" s="169">
        <v>66</v>
      </c>
      <c r="X27" s="174">
        <v>190</v>
      </c>
    </row>
    <row r="28" spans="1:24" ht="23.25">
      <c r="A28" s="316"/>
      <c r="B28" s="337"/>
      <c r="C28" s="322"/>
      <c r="D28" s="21" t="s">
        <v>2</v>
      </c>
      <c r="E28" s="23"/>
      <c r="F28" s="23"/>
      <c r="G28" s="23"/>
      <c r="H28" s="162"/>
      <c r="I28" s="38"/>
      <c r="J28" s="23"/>
      <c r="K28" s="23"/>
      <c r="L28" s="23"/>
      <c r="M28" s="23"/>
      <c r="N28" s="23"/>
      <c r="O28" s="166"/>
      <c r="P28" s="22">
        <v>18</v>
      </c>
      <c r="Q28" s="22">
        <v>47</v>
      </c>
      <c r="R28" s="22">
        <v>40</v>
      </c>
      <c r="S28" s="163">
        <v>105</v>
      </c>
      <c r="T28" s="22">
        <v>29</v>
      </c>
      <c r="U28" s="22">
        <v>18</v>
      </c>
      <c r="V28" s="22">
        <v>25</v>
      </c>
      <c r="W28" s="147">
        <v>72</v>
      </c>
      <c r="X28" s="56">
        <v>177</v>
      </c>
    </row>
    <row r="29" spans="1:24" s="5" customFormat="1" ht="24" thickBot="1">
      <c r="A29" s="317"/>
      <c r="B29" s="329"/>
      <c r="C29" s="323"/>
      <c r="D29" s="39" t="s">
        <v>3</v>
      </c>
      <c r="E29" s="40"/>
      <c r="F29" s="40"/>
      <c r="G29" s="40"/>
      <c r="H29" s="145"/>
      <c r="I29" s="40"/>
      <c r="J29" s="40"/>
      <c r="K29" s="40"/>
      <c r="L29" s="40"/>
      <c r="M29" s="40"/>
      <c r="N29" s="40"/>
      <c r="O29" s="145"/>
      <c r="P29" s="31">
        <v>45</v>
      </c>
      <c r="Q29" s="31">
        <v>97</v>
      </c>
      <c r="R29" s="31">
        <v>87</v>
      </c>
      <c r="S29" s="145">
        <v>229</v>
      </c>
      <c r="T29" s="31">
        <v>50</v>
      </c>
      <c r="U29" s="31">
        <v>49</v>
      </c>
      <c r="V29" s="31">
        <v>49</v>
      </c>
      <c r="W29" s="145">
        <v>148</v>
      </c>
      <c r="X29" s="60">
        <v>377</v>
      </c>
    </row>
    <row r="30" spans="1:24" ht="23.25">
      <c r="A30" s="315">
        <v>22</v>
      </c>
      <c r="B30" s="334" t="s">
        <v>60</v>
      </c>
      <c r="C30" s="321" t="s">
        <v>5</v>
      </c>
      <c r="D30" s="12" t="s">
        <v>17</v>
      </c>
      <c r="E30" s="14"/>
      <c r="F30" s="14"/>
      <c r="G30" s="14"/>
      <c r="H30" s="20"/>
      <c r="I30" s="36"/>
      <c r="J30" s="14"/>
      <c r="K30" s="14"/>
      <c r="L30" s="14"/>
      <c r="M30" s="14"/>
      <c r="N30" s="14"/>
      <c r="O30" s="152"/>
      <c r="P30" s="13">
        <v>4</v>
      </c>
      <c r="Q30" s="13">
        <v>2</v>
      </c>
      <c r="R30" s="13">
        <v>2</v>
      </c>
      <c r="S30" s="156">
        <v>8</v>
      </c>
      <c r="T30" s="13">
        <v>1</v>
      </c>
      <c r="U30" s="13">
        <v>1</v>
      </c>
      <c r="V30" s="13">
        <v>1</v>
      </c>
      <c r="W30" s="147">
        <v>3</v>
      </c>
      <c r="X30" s="56">
        <v>11</v>
      </c>
    </row>
    <row r="31" spans="1:24" s="175" customFormat="1" ht="23.25">
      <c r="A31" s="316"/>
      <c r="B31" s="335"/>
      <c r="C31" s="322"/>
      <c r="D31" s="168" t="s">
        <v>1</v>
      </c>
      <c r="E31" s="169"/>
      <c r="F31" s="169"/>
      <c r="G31" s="169"/>
      <c r="H31" s="170"/>
      <c r="I31" s="171"/>
      <c r="J31" s="169"/>
      <c r="K31" s="169"/>
      <c r="L31" s="169"/>
      <c r="M31" s="169"/>
      <c r="N31" s="169"/>
      <c r="O31" s="172"/>
      <c r="P31" s="169">
        <v>74</v>
      </c>
      <c r="Q31" s="169">
        <v>40</v>
      </c>
      <c r="R31" s="169">
        <v>34</v>
      </c>
      <c r="S31" s="173">
        <v>148</v>
      </c>
      <c r="T31" s="169">
        <v>20</v>
      </c>
      <c r="U31" s="169">
        <v>13</v>
      </c>
      <c r="V31" s="169">
        <v>11</v>
      </c>
      <c r="W31" s="169">
        <v>44</v>
      </c>
      <c r="X31" s="174">
        <v>192</v>
      </c>
    </row>
    <row r="32" spans="1:24" ht="23.25">
      <c r="A32" s="316"/>
      <c r="B32" s="335"/>
      <c r="C32" s="322"/>
      <c r="D32" s="21" t="s">
        <v>2</v>
      </c>
      <c r="E32" s="23"/>
      <c r="F32" s="23"/>
      <c r="G32" s="23"/>
      <c r="H32" s="162"/>
      <c r="I32" s="38"/>
      <c r="J32" s="23"/>
      <c r="K32" s="23"/>
      <c r="L32" s="23"/>
      <c r="M32" s="23"/>
      <c r="N32" s="23"/>
      <c r="O32" s="166"/>
      <c r="P32" s="22">
        <v>26</v>
      </c>
      <c r="Q32" s="22">
        <v>18</v>
      </c>
      <c r="R32" s="22">
        <v>24</v>
      </c>
      <c r="S32" s="163">
        <v>68</v>
      </c>
      <c r="T32" s="22">
        <v>11</v>
      </c>
      <c r="U32" s="22">
        <v>18</v>
      </c>
      <c r="V32" s="22">
        <v>20</v>
      </c>
      <c r="W32" s="147">
        <v>49</v>
      </c>
      <c r="X32" s="56">
        <v>117</v>
      </c>
    </row>
    <row r="33" spans="1:24" s="5" customFormat="1" ht="24" thickBot="1">
      <c r="A33" s="317"/>
      <c r="B33" s="336"/>
      <c r="C33" s="323"/>
      <c r="D33" s="26" t="s">
        <v>3</v>
      </c>
      <c r="E33" s="28"/>
      <c r="F33" s="28"/>
      <c r="G33" s="28"/>
      <c r="H33" s="164"/>
      <c r="I33" s="28"/>
      <c r="J33" s="28"/>
      <c r="K33" s="28"/>
      <c r="L33" s="28"/>
      <c r="M33" s="28"/>
      <c r="N33" s="28"/>
      <c r="O33" s="164"/>
      <c r="P33" s="27">
        <v>100</v>
      </c>
      <c r="Q33" s="27">
        <v>58</v>
      </c>
      <c r="R33" s="27">
        <v>58</v>
      </c>
      <c r="S33" s="164">
        <v>216</v>
      </c>
      <c r="T33" s="27">
        <v>31</v>
      </c>
      <c r="U33" s="27">
        <v>31</v>
      </c>
      <c r="V33" s="27">
        <v>31</v>
      </c>
      <c r="W33" s="145">
        <v>93</v>
      </c>
      <c r="X33" s="60">
        <v>309</v>
      </c>
    </row>
    <row r="34" spans="1:24" ht="23.25">
      <c r="A34" s="315">
        <v>23</v>
      </c>
      <c r="B34" s="334" t="s">
        <v>61</v>
      </c>
      <c r="C34" s="321" t="s">
        <v>5</v>
      </c>
      <c r="D34" s="33" t="s">
        <v>17</v>
      </c>
      <c r="E34" s="50">
        <v>4</v>
      </c>
      <c r="F34" s="50">
        <v>5</v>
      </c>
      <c r="G34" s="50">
        <v>4</v>
      </c>
      <c r="H34" s="161">
        <v>13</v>
      </c>
      <c r="I34" s="54"/>
      <c r="J34" s="34"/>
      <c r="K34" s="34"/>
      <c r="L34" s="34"/>
      <c r="M34" s="34"/>
      <c r="N34" s="34"/>
      <c r="O34" s="165"/>
      <c r="P34" s="34"/>
      <c r="Q34" s="34"/>
      <c r="R34" s="34"/>
      <c r="S34" s="167"/>
      <c r="T34" s="34"/>
      <c r="U34" s="34"/>
      <c r="V34" s="34"/>
      <c r="W34" s="147"/>
      <c r="X34" s="67">
        <v>13</v>
      </c>
    </row>
    <row r="35" spans="1:24" s="175" customFormat="1" ht="23.25">
      <c r="A35" s="316"/>
      <c r="B35" s="335"/>
      <c r="C35" s="322"/>
      <c r="D35" s="168" t="s">
        <v>1</v>
      </c>
      <c r="E35" s="169">
        <v>69</v>
      </c>
      <c r="F35" s="169">
        <v>89</v>
      </c>
      <c r="G35" s="169">
        <v>71</v>
      </c>
      <c r="H35" s="173">
        <v>229</v>
      </c>
      <c r="I35" s="171"/>
      <c r="J35" s="169"/>
      <c r="K35" s="169"/>
      <c r="L35" s="169"/>
      <c r="M35" s="169"/>
      <c r="N35" s="169"/>
      <c r="O35" s="172"/>
      <c r="P35" s="169"/>
      <c r="Q35" s="169"/>
      <c r="R35" s="169"/>
      <c r="S35" s="173"/>
      <c r="T35" s="169"/>
      <c r="U35" s="169"/>
      <c r="V35" s="169"/>
      <c r="W35" s="169"/>
      <c r="X35" s="179">
        <v>229</v>
      </c>
    </row>
    <row r="36" spans="1:24" ht="23.25">
      <c r="A36" s="316"/>
      <c r="B36" s="335"/>
      <c r="C36" s="322"/>
      <c r="D36" s="21" t="s">
        <v>2</v>
      </c>
      <c r="E36" s="22">
        <v>59</v>
      </c>
      <c r="F36" s="22">
        <v>88</v>
      </c>
      <c r="G36" s="22">
        <v>75</v>
      </c>
      <c r="H36" s="163">
        <v>222</v>
      </c>
      <c r="I36" s="38"/>
      <c r="J36" s="23"/>
      <c r="K36" s="23"/>
      <c r="L36" s="23"/>
      <c r="M36" s="23"/>
      <c r="N36" s="23"/>
      <c r="O36" s="166"/>
      <c r="P36" s="23"/>
      <c r="Q36" s="23"/>
      <c r="R36" s="23"/>
      <c r="S36" s="163"/>
      <c r="T36" s="23"/>
      <c r="U36" s="23"/>
      <c r="V36" s="23"/>
      <c r="W36" s="147"/>
      <c r="X36" s="68">
        <v>222</v>
      </c>
    </row>
    <row r="37" spans="1:24" s="5" customFormat="1" ht="24" thickBot="1">
      <c r="A37" s="317"/>
      <c r="B37" s="336"/>
      <c r="C37" s="323"/>
      <c r="D37" s="39" t="s">
        <v>3</v>
      </c>
      <c r="E37" s="31">
        <v>128</v>
      </c>
      <c r="F37" s="31">
        <v>177</v>
      </c>
      <c r="G37" s="31">
        <v>146</v>
      </c>
      <c r="H37" s="145">
        <v>451</v>
      </c>
      <c r="I37" s="40"/>
      <c r="J37" s="40"/>
      <c r="K37" s="40"/>
      <c r="L37" s="40"/>
      <c r="M37" s="40"/>
      <c r="N37" s="40"/>
      <c r="O37" s="145"/>
      <c r="P37" s="40"/>
      <c r="Q37" s="40"/>
      <c r="R37" s="40"/>
      <c r="S37" s="145"/>
      <c r="T37" s="40"/>
      <c r="U37" s="40"/>
      <c r="V37" s="40"/>
      <c r="W37" s="145"/>
      <c r="X37" s="60">
        <v>451</v>
      </c>
    </row>
    <row r="38" spans="1:24" ht="23.25">
      <c r="A38" s="315">
        <v>24</v>
      </c>
      <c r="B38" s="334" t="s">
        <v>62</v>
      </c>
      <c r="C38" s="321" t="s">
        <v>5</v>
      </c>
      <c r="D38" s="33" t="s">
        <v>17</v>
      </c>
      <c r="E38" s="50">
        <v>2</v>
      </c>
      <c r="F38" s="50">
        <v>2</v>
      </c>
      <c r="G38" s="50">
        <v>2</v>
      </c>
      <c r="H38" s="161">
        <v>6</v>
      </c>
      <c r="I38" s="51">
        <v>4</v>
      </c>
      <c r="J38" s="50">
        <v>3</v>
      </c>
      <c r="K38" s="50">
        <v>4</v>
      </c>
      <c r="L38" s="50">
        <v>3</v>
      </c>
      <c r="M38" s="50">
        <v>2</v>
      </c>
      <c r="N38" s="50">
        <v>2</v>
      </c>
      <c r="O38" s="165">
        <v>18</v>
      </c>
      <c r="P38" s="50">
        <v>2</v>
      </c>
      <c r="Q38" s="50">
        <v>2</v>
      </c>
      <c r="R38" s="50">
        <v>2</v>
      </c>
      <c r="S38" s="167">
        <v>6</v>
      </c>
      <c r="T38" s="34"/>
      <c r="U38" s="34"/>
      <c r="V38" s="34"/>
      <c r="W38" s="147"/>
      <c r="X38" s="56">
        <v>30</v>
      </c>
    </row>
    <row r="39" spans="1:24" s="175" customFormat="1" ht="23.25">
      <c r="A39" s="316"/>
      <c r="B39" s="335"/>
      <c r="C39" s="322"/>
      <c r="D39" s="168" t="s">
        <v>1</v>
      </c>
      <c r="E39" s="169">
        <v>52</v>
      </c>
      <c r="F39" s="169">
        <v>51</v>
      </c>
      <c r="G39" s="169">
        <v>44</v>
      </c>
      <c r="H39" s="173">
        <v>147</v>
      </c>
      <c r="I39" s="171">
        <v>60</v>
      </c>
      <c r="J39" s="169">
        <v>55</v>
      </c>
      <c r="K39" s="169">
        <v>74</v>
      </c>
      <c r="L39" s="169">
        <v>58</v>
      </c>
      <c r="M39" s="169">
        <v>59</v>
      </c>
      <c r="N39" s="169">
        <v>31</v>
      </c>
      <c r="O39" s="172">
        <v>337</v>
      </c>
      <c r="P39" s="169">
        <v>47</v>
      </c>
      <c r="Q39" s="169">
        <v>44</v>
      </c>
      <c r="R39" s="169">
        <v>31</v>
      </c>
      <c r="S39" s="173">
        <v>122</v>
      </c>
      <c r="T39" s="169"/>
      <c r="U39" s="169"/>
      <c r="V39" s="169"/>
      <c r="W39" s="169"/>
      <c r="X39" s="174">
        <v>606</v>
      </c>
    </row>
    <row r="40" spans="1:24" ht="23.25">
      <c r="A40" s="316"/>
      <c r="B40" s="335"/>
      <c r="C40" s="322"/>
      <c r="D40" s="21" t="s">
        <v>2</v>
      </c>
      <c r="E40" s="22">
        <v>32</v>
      </c>
      <c r="F40" s="22">
        <v>38</v>
      </c>
      <c r="G40" s="22">
        <v>45</v>
      </c>
      <c r="H40" s="163">
        <v>115</v>
      </c>
      <c r="I40" s="24">
        <v>65</v>
      </c>
      <c r="J40" s="22">
        <v>49</v>
      </c>
      <c r="K40" s="22">
        <v>63</v>
      </c>
      <c r="L40" s="22">
        <v>51</v>
      </c>
      <c r="M40" s="22">
        <v>29</v>
      </c>
      <c r="N40" s="22">
        <v>26</v>
      </c>
      <c r="O40" s="166">
        <v>283</v>
      </c>
      <c r="P40" s="22">
        <v>31</v>
      </c>
      <c r="Q40" s="22">
        <v>25</v>
      </c>
      <c r="R40" s="22">
        <v>20</v>
      </c>
      <c r="S40" s="163">
        <v>76</v>
      </c>
      <c r="T40" s="23"/>
      <c r="U40" s="23"/>
      <c r="V40" s="23"/>
      <c r="W40" s="147"/>
      <c r="X40" s="56">
        <v>474</v>
      </c>
    </row>
    <row r="41" spans="1:24" s="5" customFormat="1" ht="24" thickBot="1">
      <c r="A41" s="317"/>
      <c r="B41" s="336"/>
      <c r="C41" s="323"/>
      <c r="D41" s="26" t="s">
        <v>3</v>
      </c>
      <c r="E41" s="31">
        <v>84</v>
      </c>
      <c r="F41" s="31">
        <v>89</v>
      </c>
      <c r="G41" s="31">
        <v>89</v>
      </c>
      <c r="H41" s="145">
        <v>262</v>
      </c>
      <c r="I41" s="31">
        <v>125</v>
      </c>
      <c r="J41" s="31">
        <v>104</v>
      </c>
      <c r="K41" s="31">
        <v>137</v>
      </c>
      <c r="L41" s="31">
        <v>109</v>
      </c>
      <c r="M41" s="31">
        <v>88</v>
      </c>
      <c r="N41" s="31">
        <v>57</v>
      </c>
      <c r="O41" s="145">
        <v>620</v>
      </c>
      <c r="P41" s="31">
        <v>78</v>
      </c>
      <c r="Q41" s="31">
        <v>69</v>
      </c>
      <c r="R41" s="31">
        <v>51</v>
      </c>
      <c r="S41" s="145">
        <v>198</v>
      </c>
      <c r="T41" s="40"/>
      <c r="U41" s="40"/>
      <c r="V41" s="40"/>
      <c r="W41" s="145"/>
      <c r="X41" s="60">
        <v>1080</v>
      </c>
    </row>
    <row r="42" spans="1:24" ht="23.25">
      <c r="A42" s="131"/>
      <c r="B42" s="132"/>
      <c r="C42" s="133"/>
      <c r="D42" s="22" t="s">
        <v>17</v>
      </c>
      <c r="E42" s="50">
        <f>SUM(E6+E10+E14+E18+E22+E26+E30+E34+E38)</f>
        <v>6</v>
      </c>
      <c r="F42" s="50">
        <f aca="true" t="shared" si="0" ref="F42:X42">SUM(F6+F10+F14+F18+F22+F26+F30+F34+F38)</f>
        <v>7</v>
      </c>
      <c r="G42" s="50">
        <f t="shared" si="0"/>
        <v>6</v>
      </c>
      <c r="H42" s="146">
        <f t="shared" si="0"/>
        <v>19</v>
      </c>
      <c r="I42" s="50">
        <f t="shared" si="0"/>
        <v>4</v>
      </c>
      <c r="J42" s="50">
        <f t="shared" si="0"/>
        <v>3</v>
      </c>
      <c r="K42" s="50">
        <f>SUM(K6+K10+K14+K18+K22+K26+K30+K34+K38)</f>
        <v>4</v>
      </c>
      <c r="L42" s="50">
        <f t="shared" si="0"/>
        <v>3</v>
      </c>
      <c r="M42" s="50">
        <f t="shared" si="0"/>
        <v>2</v>
      </c>
      <c r="N42" s="50">
        <f t="shared" si="0"/>
        <v>2</v>
      </c>
      <c r="O42" s="146">
        <f t="shared" si="0"/>
        <v>18</v>
      </c>
      <c r="P42" s="50">
        <f t="shared" si="0"/>
        <v>24</v>
      </c>
      <c r="Q42" s="50">
        <f t="shared" si="0"/>
        <v>21</v>
      </c>
      <c r="R42" s="50">
        <f t="shared" si="0"/>
        <v>19</v>
      </c>
      <c r="S42" s="146">
        <f t="shared" si="0"/>
        <v>64</v>
      </c>
      <c r="T42" s="50">
        <f t="shared" si="0"/>
        <v>10</v>
      </c>
      <c r="U42" s="50">
        <f t="shared" si="0"/>
        <v>11</v>
      </c>
      <c r="V42" s="50">
        <f t="shared" si="0"/>
        <v>12</v>
      </c>
      <c r="W42" s="146">
        <f t="shared" si="0"/>
        <v>33</v>
      </c>
      <c r="X42" s="50">
        <f t="shared" si="0"/>
        <v>134</v>
      </c>
    </row>
    <row r="43" spans="1:24" ht="23.25">
      <c r="A43" s="131"/>
      <c r="B43" s="132"/>
      <c r="C43" s="133"/>
      <c r="D43" s="22" t="s">
        <v>1</v>
      </c>
      <c r="E43" s="22">
        <f>SUM(E7+E11+E15+E19+E23+E27+E31+E35+E39)</f>
        <v>121</v>
      </c>
      <c r="F43" s="22">
        <f aca="true" t="shared" si="1" ref="F43:W43">SUM(F7+F11+F15+F19+F23+F27+F31+F35+F39)</f>
        <v>140</v>
      </c>
      <c r="G43" s="22">
        <f t="shared" si="1"/>
        <v>115</v>
      </c>
      <c r="H43" s="147">
        <f t="shared" si="1"/>
        <v>376</v>
      </c>
      <c r="I43" s="22">
        <f t="shared" si="1"/>
        <v>60</v>
      </c>
      <c r="J43" s="22">
        <f t="shared" si="1"/>
        <v>55</v>
      </c>
      <c r="K43" s="22">
        <f t="shared" si="1"/>
        <v>74</v>
      </c>
      <c r="L43" s="22">
        <f t="shared" si="1"/>
        <v>58</v>
      </c>
      <c r="M43" s="22">
        <f t="shared" si="1"/>
        <v>59</v>
      </c>
      <c r="N43" s="22">
        <f t="shared" si="1"/>
        <v>31</v>
      </c>
      <c r="O43" s="147">
        <f t="shared" si="1"/>
        <v>337</v>
      </c>
      <c r="P43" s="22">
        <f t="shared" si="1"/>
        <v>516</v>
      </c>
      <c r="Q43" s="22">
        <f t="shared" si="1"/>
        <v>433</v>
      </c>
      <c r="R43" s="22">
        <f t="shared" si="1"/>
        <v>349</v>
      </c>
      <c r="S43" s="147">
        <f t="shared" si="1"/>
        <v>1298</v>
      </c>
      <c r="T43" s="22">
        <f t="shared" si="1"/>
        <v>169</v>
      </c>
      <c r="U43" s="22">
        <f t="shared" si="1"/>
        <v>186</v>
      </c>
      <c r="V43" s="22">
        <f t="shared" si="1"/>
        <v>172</v>
      </c>
      <c r="W43" s="147">
        <f t="shared" si="1"/>
        <v>517</v>
      </c>
      <c r="X43" s="22">
        <f>SUM(H43+O43+S43+W43)</f>
        <v>2528</v>
      </c>
    </row>
    <row r="44" spans="1:24" ht="23.25">
      <c r="A44" s="131"/>
      <c r="B44" s="132"/>
      <c r="C44" s="133"/>
      <c r="D44" s="22" t="s">
        <v>2</v>
      </c>
      <c r="E44" s="22">
        <f>SUM(E8+E12+E16+E20+E24+E28+E32+E36+E40)</f>
        <v>91</v>
      </c>
      <c r="F44" s="22">
        <f aca="true" t="shared" si="2" ref="F44:W44">SUM(F8+F12+F16+F20+F24+F28+F32+F36+F40)</f>
        <v>126</v>
      </c>
      <c r="G44" s="22">
        <f t="shared" si="2"/>
        <v>120</v>
      </c>
      <c r="H44" s="147">
        <f t="shared" si="2"/>
        <v>337</v>
      </c>
      <c r="I44" s="22">
        <f t="shared" si="2"/>
        <v>65</v>
      </c>
      <c r="J44" s="22">
        <f t="shared" si="2"/>
        <v>49</v>
      </c>
      <c r="K44" s="22">
        <f t="shared" si="2"/>
        <v>63</v>
      </c>
      <c r="L44" s="22">
        <f t="shared" si="2"/>
        <v>51</v>
      </c>
      <c r="M44" s="22">
        <f t="shared" si="2"/>
        <v>29</v>
      </c>
      <c r="N44" s="22">
        <f t="shared" si="2"/>
        <v>26</v>
      </c>
      <c r="O44" s="147">
        <f t="shared" si="2"/>
        <v>283</v>
      </c>
      <c r="P44" s="22">
        <f t="shared" si="2"/>
        <v>382</v>
      </c>
      <c r="Q44" s="22">
        <f t="shared" si="2"/>
        <v>364</v>
      </c>
      <c r="R44" s="22">
        <f t="shared" si="2"/>
        <v>340</v>
      </c>
      <c r="S44" s="147">
        <f t="shared" si="2"/>
        <v>1066</v>
      </c>
      <c r="T44" s="22">
        <f t="shared" si="2"/>
        <v>216</v>
      </c>
      <c r="U44" s="22">
        <f t="shared" si="2"/>
        <v>226</v>
      </c>
      <c r="V44" s="22">
        <f t="shared" si="2"/>
        <v>271</v>
      </c>
      <c r="W44" s="147">
        <f t="shared" si="2"/>
        <v>713</v>
      </c>
      <c r="X44" s="22">
        <f>SUM(H44+O44+S44+W44)</f>
        <v>2399</v>
      </c>
    </row>
    <row r="45" spans="1:24" ht="24" thickBot="1">
      <c r="A45" s="131"/>
      <c r="B45" s="132"/>
      <c r="C45" s="133"/>
      <c r="D45" s="59" t="s">
        <v>3</v>
      </c>
      <c r="E45" s="31">
        <f>SUM(E43:E44)</f>
        <v>212</v>
      </c>
      <c r="F45" s="31">
        <f aca="true" t="shared" si="3" ref="F45:X45">SUM(F43:F44)</f>
        <v>266</v>
      </c>
      <c r="G45" s="31">
        <f t="shared" si="3"/>
        <v>235</v>
      </c>
      <c r="H45" s="145">
        <f t="shared" si="3"/>
        <v>713</v>
      </c>
      <c r="I45" s="31">
        <f t="shared" si="3"/>
        <v>125</v>
      </c>
      <c r="J45" s="31">
        <f t="shared" si="3"/>
        <v>104</v>
      </c>
      <c r="K45" s="31">
        <f t="shared" si="3"/>
        <v>137</v>
      </c>
      <c r="L45" s="31">
        <f t="shared" si="3"/>
        <v>109</v>
      </c>
      <c r="M45" s="31">
        <f t="shared" si="3"/>
        <v>88</v>
      </c>
      <c r="N45" s="31">
        <f t="shared" si="3"/>
        <v>57</v>
      </c>
      <c r="O45" s="145">
        <f t="shared" si="3"/>
        <v>620</v>
      </c>
      <c r="P45" s="31">
        <f t="shared" si="3"/>
        <v>898</v>
      </c>
      <c r="Q45" s="31">
        <f t="shared" si="3"/>
        <v>797</v>
      </c>
      <c r="R45" s="31">
        <f t="shared" si="3"/>
        <v>689</v>
      </c>
      <c r="S45" s="145">
        <f t="shared" si="3"/>
        <v>2364</v>
      </c>
      <c r="T45" s="31">
        <f t="shared" si="3"/>
        <v>385</v>
      </c>
      <c r="U45" s="31">
        <f t="shared" si="3"/>
        <v>412</v>
      </c>
      <c r="V45" s="31">
        <f t="shared" si="3"/>
        <v>443</v>
      </c>
      <c r="W45" s="145">
        <f t="shared" si="3"/>
        <v>1230</v>
      </c>
      <c r="X45" s="31">
        <f t="shared" si="3"/>
        <v>4927</v>
      </c>
    </row>
    <row r="46" spans="1:24" ht="23.25">
      <c r="A46" s="131"/>
      <c r="B46" s="132"/>
      <c r="C46" s="133"/>
      <c r="D46" s="134"/>
      <c r="E46" s="134"/>
      <c r="F46" s="134"/>
      <c r="G46" s="134"/>
      <c r="H46" s="150"/>
      <c r="I46" s="135"/>
      <c r="J46" s="134"/>
      <c r="K46" s="134"/>
      <c r="L46" s="134"/>
      <c r="M46" s="134"/>
      <c r="N46" s="134"/>
      <c r="O46" s="155"/>
      <c r="P46" s="134"/>
      <c r="Q46" s="134"/>
      <c r="R46" s="134"/>
      <c r="S46" s="150"/>
      <c r="T46" s="134"/>
      <c r="U46" s="134"/>
      <c r="V46" s="134"/>
      <c r="W46" s="160"/>
      <c r="X46" s="134"/>
    </row>
    <row r="47" spans="1:24" ht="23.25">
      <c r="A47" s="131"/>
      <c r="B47" s="132"/>
      <c r="C47" s="133"/>
      <c r="D47" s="134"/>
      <c r="E47" s="134"/>
      <c r="F47" s="134"/>
      <c r="G47" s="134"/>
      <c r="H47" s="150"/>
      <c r="I47" s="135"/>
      <c r="J47" s="134"/>
      <c r="K47" s="134"/>
      <c r="L47" s="134"/>
      <c r="M47" s="134"/>
      <c r="N47" s="134"/>
      <c r="O47" s="155"/>
      <c r="P47" s="134"/>
      <c r="Q47" s="134"/>
      <c r="R47" s="134"/>
      <c r="S47" s="150"/>
      <c r="T47" s="134"/>
      <c r="U47" s="134"/>
      <c r="V47" s="134"/>
      <c r="W47" s="160"/>
      <c r="X47" s="134"/>
    </row>
    <row r="48" spans="1:24" ht="23.25">
      <c r="A48" s="131"/>
      <c r="B48" s="132"/>
      <c r="C48" s="133"/>
      <c r="D48" s="134"/>
      <c r="E48" s="134"/>
      <c r="F48" s="134"/>
      <c r="G48" s="134"/>
      <c r="H48" s="150"/>
      <c r="I48" s="135"/>
      <c r="J48" s="134"/>
      <c r="K48" s="134"/>
      <c r="L48" s="134"/>
      <c r="M48" s="134"/>
      <c r="N48" s="134"/>
      <c r="O48" s="155"/>
      <c r="P48" s="134"/>
      <c r="Q48" s="134"/>
      <c r="R48" s="134"/>
      <c r="S48" s="150"/>
      <c r="T48" s="134"/>
      <c r="U48" s="134"/>
      <c r="V48" s="134"/>
      <c r="W48" s="160"/>
      <c r="X48" s="134"/>
    </row>
    <row r="49" spans="1:24" ht="23.25">
      <c r="A49" s="131"/>
      <c r="B49" s="132"/>
      <c r="C49" s="133"/>
      <c r="D49" s="134"/>
      <c r="E49" s="6"/>
      <c r="F49" s="6"/>
      <c r="G49" s="6"/>
      <c r="H49" s="150"/>
      <c r="I49" s="6"/>
      <c r="J49" s="6"/>
      <c r="K49" s="6"/>
      <c r="L49" s="6"/>
      <c r="M49" s="6"/>
      <c r="N49" s="6"/>
      <c r="O49" s="150"/>
      <c r="P49" s="6"/>
      <c r="Q49" s="6"/>
      <c r="R49" s="6"/>
      <c r="S49" s="150"/>
      <c r="T49" s="6"/>
      <c r="U49" s="6"/>
      <c r="V49" s="6"/>
      <c r="W49" s="150"/>
      <c r="X49" s="6"/>
    </row>
    <row r="50" spans="1:24" ht="23.25">
      <c r="A50" s="313"/>
      <c r="B50" s="314"/>
      <c r="C50" s="139"/>
      <c r="D50" s="137"/>
      <c r="E50" s="137"/>
      <c r="F50" s="137"/>
      <c r="G50" s="137"/>
      <c r="H50" s="151"/>
      <c r="I50" s="137"/>
      <c r="J50" s="137"/>
      <c r="K50" s="137"/>
      <c r="L50" s="137"/>
      <c r="M50" s="137"/>
      <c r="N50" s="137"/>
      <c r="O50" s="151"/>
      <c r="P50" s="137"/>
      <c r="Q50" s="137"/>
      <c r="R50" s="137"/>
      <c r="S50" s="151"/>
      <c r="T50" s="137"/>
      <c r="U50" s="137"/>
      <c r="V50" s="137"/>
      <c r="W50" s="160"/>
      <c r="X50" s="134"/>
    </row>
    <row r="51" spans="1:24" ht="23.25">
      <c r="A51" s="313"/>
      <c r="B51" s="314"/>
      <c r="C51" s="139"/>
      <c r="D51" s="137"/>
      <c r="E51" s="137"/>
      <c r="F51" s="137"/>
      <c r="G51" s="137"/>
      <c r="H51" s="151"/>
      <c r="I51" s="137"/>
      <c r="J51" s="137"/>
      <c r="K51" s="137"/>
      <c r="L51" s="137"/>
      <c r="M51" s="137"/>
      <c r="N51" s="137"/>
      <c r="O51" s="151"/>
      <c r="P51" s="137"/>
      <c r="Q51" s="137"/>
      <c r="R51" s="137"/>
      <c r="S51" s="151"/>
      <c r="T51" s="137"/>
      <c r="U51" s="137"/>
      <c r="V51" s="137"/>
      <c r="W51" s="160"/>
      <c r="X51" s="134"/>
    </row>
    <row r="52" spans="1:24" ht="23.25">
      <c r="A52" s="131"/>
      <c r="B52" s="132"/>
      <c r="C52" s="133"/>
      <c r="D52" s="134"/>
      <c r="E52" s="134"/>
      <c r="F52" s="134"/>
      <c r="G52" s="134"/>
      <c r="H52" s="150"/>
      <c r="I52" s="136"/>
      <c r="J52" s="134"/>
      <c r="K52" s="134"/>
      <c r="L52" s="134"/>
      <c r="M52" s="134"/>
      <c r="N52" s="134"/>
      <c r="O52" s="155"/>
      <c r="P52" s="134"/>
      <c r="Q52" s="134"/>
      <c r="R52" s="134"/>
      <c r="S52" s="150"/>
      <c r="T52" s="134"/>
      <c r="U52" s="134"/>
      <c r="V52" s="134"/>
      <c r="W52" s="160"/>
      <c r="X52" s="134"/>
    </row>
    <row r="53" spans="1:24" ht="23.25">
      <c r="A53" s="131"/>
      <c r="B53" s="132"/>
      <c r="C53" s="133"/>
      <c r="D53" s="134"/>
      <c r="E53" s="134"/>
      <c r="F53" s="134"/>
      <c r="G53" s="134"/>
      <c r="H53" s="150"/>
      <c r="I53" s="135"/>
      <c r="J53" s="134"/>
      <c r="K53" s="134"/>
      <c r="L53" s="134"/>
      <c r="M53" s="134"/>
      <c r="N53" s="134"/>
      <c r="O53" s="155"/>
      <c r="P53" s="134"/>
      <c r="Q53" s="134"/>
      <c r="R53" s="134"/>
      <c r="S53" s="150"/>
      <c r="T53" s="134"/>
      <c r="U53" s="134"/>
      <c r="V53" s="134"/>
      <c r="W53" s="160"/>
      <c r="X53" s="134"/>
    </row>
    <row r="54" spans="1:24" ht="23.25">
      <c r="A54" s="131"/>
      <c r="B54" s="132"/>
      <c r="C54" s="133"/>
      <c r="D54" s="134"/>
      <c r="E54" s="134"/>
      <c r="F54" s="134"/>
      <c r="G54" s="134"/>
      <c r="H54" s="150"/>
      <c r="I54" s="135"/>
      <c r="J54" s="134"/>
      <c r="K54" s="134"/>
      <c r="L54" s="134"/>
      <c r="M54" s="134"/>
      <c r="N54" s="134"/>
      <c r="O54" s="155"/>
      <c r="P54" s="134"/>
      <c r="Q54" s="134"/>
      <c r="R54" s="134"/>
      <c r="S54" s="150"/>
      <c r="T54" s="134"/>
      <c r="U54" s="134"/>
      <c r="V54" s="134"/>
      <c r="W54" s="160"/>
      <c r="X54" s="134"/>
    </row>
    <row r="55" spans="1:24" ht="23.25">
      <c r="A55" s="137"/>
      <c r="B55" s="138"/>
      <c r="C55" s="139"/>
      <c r="D55" s="6"/>
      <c r="E55" s="6"/>
      <c r="F55" s="6"/>
      <c r="G55" s="6"/>
      <c r="H55" s="150"/>
      <c r="I55" s="6"/>
      <c r="J55" s="6"/>
      <c r="K55" s="6"/>
      <c r="L55" s="6"/>
      <c r="M55" s="6"/>
      <c r="N55" s="6"/>
      <c r="O55" s="150"/>
      <c r="P55" s="6"/>
      <c r="Q55" s="6"/>
      <c r="R55" s="6"/>
      <c r="S55" s="150"/>
      <c r="T55" s="6"/>
      <c r="U55" s="6"/>
      <c r="V55" s="6"/>
      <c r="W55" s="150"/>
      <c r="X55" s="6"/>
    </row>
    <row r="56" spans="1:24" ht="23.25">
      <c r="A56" s="131"/>
      <c r="B56" s="132"/>
      <c r="C56" s="133"/>
      <c r="D56" s="134"/>
      <c r="E56" s="134"/>
      <c r="F56" s="134"/>
      <c r="G56" s="134"/>
      <c r="H56" s="150"/>
      <c r="I56" s="135"/>
      <c r="J56" s="134"/>
      <c r="K56" s="134"/>
      <c r="L56" s="134"/>
      <c r="M56" s="134"/>
      <c r="N56" s="134"/>
      <c r="O56" s="155"/>
      <c r="P56" s="134"/>
      <c r="Q56" s="134"/>
      <c r="R56" s="134"/>
      <c r="S56" s="150"/>
      <c r="T56" s="134"/>
      <c r="U56" s="134"/>
      <c r="V56" s="134"/>
      <c r="W56" s="160"/>
      <c r="X56" s="134"/>
    </row>
    <row r="57" spans="1:24" ht="23.25">
      <c r="A57" s="131"/>
      <c r="B57" s="132"/>
      <c r="C57" s="133"/>
      <c r="D57" s="134"/>
      <c r="E57" s="134"/>
      <c r="F57" s="134"/>
      <c r="G57" s="134"/>
      <c r="H57" s="150"/>
      <c r="I57" s="135"/>
      <c r="J57" s="134"/>
      <c r="K57" s="134"/>
      <c r="L57" s="134"/>
      <c r="M57" s="134"/>
      <c r="N57" s="134"/>
      <c r="O57" s="155"/>
      <c r="P57" s="134"/>
      <c r="Q57" s="134"/>
      <c r="R57" s="134"/>
      <c r="S57" s="150"/>
      <c r="T57" s="134"/>
      <c r="U57" s="134"/>
      <c r="V57" s="134"/>
      <c r="W57" s="160"/>
      <c r="X57" s="134"/>
    </row>
    <row r="58" spans="1:24" ht="23.25">
      <c r="A58" s="131"/>
      <c r="B58" s="132"/>
      <c r="C58" s="133"/>
      <c r="D58" s="134"/>
      <c r="E58" s="134"/>
      <c r="F58" s="134"/>
      <c r="G58" s="134"/>
      <c r="H58" s="150"/>
      <c r="I58" s="135"/>
      <c r="J58" s="134"/>
      <c r="K58" s="134"/>
      <c r="L58" s="134"/>
      <c r="M58" s="134"/>
      <c r="N58" s="134"/>
      <c r="O58" s="155"/>
      <c r="P58" s="134"/>
      <c r="Q58" s="134"/>
      <c r="R58" s="134"/>
      <c r="S58" s="150"/>
      <c r="T58" s="134"/>
      <c r="U58" s="134"/>
      <c r="V58" s="134"/>
      <c r="W58" s="160"/>
      <c r="X58" s="134"/>
    </row>
    <row r="59" spans="1:24" ht="23.25">
      <c r="A59" s="137"/>
      <c r="B59" s="138"/>
      <c r="C59" s="139"/>
      <c r="D59" s="6"/>
      <c r="E59" s="6"/>
      <c r="F59" s="6"/>
      <c r="G59" s="6"/>
      <c r="H59" s="150"/>
      <c r="I59" s="6"/>
      <c r="J59" s="6"/>
      <c r="K59" s="6"/>
      <c r="L59" s="6"/>
      <c r="M59" s="6"/>
      <c r="N59" s="6"/>
      <c r="O59" s="150"/>
      <c r="P59" s="6"/>
      <c r="Q59" s="6"/>
      <c r="R59" s="6"/>
      <c r="S59" s="150"/>
      <c r="T59" s="6"/>
      <c r="U59" s="6"/>
      <c r="V59" s="6"/>
      <c r="W59" s="150"/>
      <c r="X59" s="6"/>
    </row>
    <row r="60" spans="1:24" ht="23.25">
      <c r="A60" s="131"/>
      <c r="B60" s="132"/>
      <c r="C60" s="133"/>
      <c r="D60" s="134"/>
      <c r="E60" s="134"/>
      <c r="F60" s="134"/>
      <c r="G60" s="134"/>
      <c r="H60" s="150"/>
      <c r="I60" s="135"/>
      <c r="J60" s="134"/>
      <c r="K60" s="134"/>
      <c r="L60" s="134"/>
      <c r="M60" s="134"/>
      <c r="N60" s="134"/>
      <c r="O60" s="155"/>
      <c r="P60" s="134"/>
      <c r="Q60" s="134"/>
      <c r="R60" s="134"/>
      <c r="S60" s="150"/>
      <c r="T60" s="134"/>
      <c r="U60" s="134"/>
      <c r="V60" s="134"/>
      <c r="W60" s="160"/>
      <c r="X60" s="134"/>
    </row>
    <row r="61" spans="1:24" ht="23.25">
      <c r="A61" s="131"/>
      <c r="B61" s="132"/>
      <c r="C61" s="133"/>
      <c r="D61" s="134"/>
      <c r="E61" s="134"/>
      <c r="F61" s="134"/>
      <c r="G61" s="134"/>
      <c r="H61" s="150"/>
      <c r="I61" s="135"/>
      <c r="J61" s="134"/>
      <c r="K61" s="134"/>
      <c r="L61" s="134"/>
      <c r="M61" s="134"/>
      <c r="N61" s="134"/>
      <c r="O61" s="155"/>
      <c r="P61" s="134"/>
      <c r="Q61" s="134"/>
      <c r="R61" s="134"/>
      <c r="S61" s="150"/>
      <c r="T61" s="134"/>
      <c r="U61" s="134"/>
      <c r="V61" s="134"/>
      <c r="W61" s="160"/>
      <c r="X61" s="134"/>
    </row>
    <row r="62" spans="1:24" ht="23.25">
      <c r="A62" s="131"/>
      <c r="B62" s="132"/>
      <c r="C62" s="133"/>
      <c r="D62" s="134"/>
      <c r="E62" s="134"/>
      <c r="F62" s="134"/>
      <c r="G62" s="134"/>
      <c r="H62" s="150"/>
      <c r="I62" s="135"/>
      <c r="J62" s="134"/>
      <c r="K62" s="134"/>
      <c r="L62" s="134"/>
      <c r="M62" s="134"/>
      <c r="N62" s="134"/>
      <c r="O62" s="155"/>
      <c r="P62" s="134"/>
      <c r="Q62" s="134"/>
      <c r="R62" s="134"/>
      <c r="S62" s="150"/>
      <c r="T62" s="134"/>
      <c r="U62" s="134"/>
      <c r="V62" s="134"/>
      <c r="W62" s="160"/>
      <c r="X62" s="134"/>
    </row>
    <row r="63" spans="1:24" ht="23.25">
      <c r="A63" s="137"/>
      <c r="B63" s="138"/>
      <c r="C63" s="139"/>
      <c r="D63" s="6"/>
      <c r="E63" s="6"/>
      <c r="F63" s="6"/>
      <c r="G63" s="6"/>
      <c r="H63" s="150"/>
      <c r="I63" s="6"/>
      <c r="J63" s="6"/>
      <c r="K63" s="6"/>
      <c r="L63" s="6"/>
      <c r="M63" s="6"/>
      <c r="N63" s="6"/>
      <c r="O63" s="150"/>
      <c r="P63" s="6"/>
      <c r="Q63" s="6"/>
      <c r="R63" s="6"/>
      <c r="S63" s="150"/>
      <c r="T63" s="6"/>
      <c r="U63" s="6"/>
      <c r="V63" s="6"/>
      <c r="W63" s="150"/>
      <c r="X63" s="6"/>
    </row>
    <row r="64" spans="1:24" ht="23.25">
      <c r="A64" s="131"/>
      <c r="B64" s="132"/>
      <c r="C64" s="133"/>
      <c r="D64" s="134"/>
      <c r="E64" s="134"/>
      <c r="F64" s="134"/>
      <c r="G64" s="134"/>
      <c r="H64" s="150"/>
      <c r="I64" s="135"/>
      <c r="J64" s="134"/>
      <c r="K64" s="134"/>
      <c r="L64" s="134"/>
      <c r="M64" s="134"/>
      <c r="N64" s="134"/>
      <c r="O64" s="155"/>
      <c r="P64" s="134"/>
      <c r="Q64" s="134"/>
      <c r="R64" s="134"/>
      <c r="S64" s="150"/>
      <c r="T64" s="134"/>
      <c r="U64" s="134"/>
      <c r="V64" s="134"/>
      <c r="W64" s="160"/>
      <c r="X64" s="134"/>
    </row>
    <row r="65" spans="1:24" ht="23.25">
      <c r="A65" s="131"/>
      <c r="B65" s="132"/>
      <c r="C65" s="133"/>
      <c r="D65" s="134"/>
      <c r="E65" s="134"/>
      <c r="F65" s="134"/>
      <c r="G65" s="134"/>
      <c r="H65" s="150"/>
      <c r="I65" s="135"/>
      <c r="J65" s="134"/>
      <c r="K65" s="134"/>
      <c r="L65" s="134"/>
      <c r="M65" s="134"/>
      <c r="N65" s="134"/>
      <c r="O65" s="155"/>
      <c r="P65" s="134"/>
      <c r="Q65" s="134"/>
      <c r="R65" s="134"/>
      <c r="S65" s="150"/>
      <c r="T65" s="134"/>
      <c r="U65" s="134"/>
      <c r="V65" s="134"/>
      <c r="W65" s="160"/>
      <c r="X65" s="134"/>
    </row>
    <row r="66" spans="1:24" ht="23.25">
      <c r="A66" s="131"/>
      <c r="B66" s="132"/>
      <c r="C66" s="133"/>
      <c r="D66" s="134"/>
      <c r="E66" s="134"/>
      <c r="F66" s="134"/>
      <c r="G66" s="134"/>
      <c r="H66" s="150"/>
      <c r="I66" s="135"/>
      <c r="J66" s="134"/>
      <c r="K66" s="134"/>
      <c r="L66" s="134"/>
      <c r="M66" s="134"/>
      <c r="N66" s="134"/>
      <c r="O66" s="155"/>
      <c r="P66" s="134"/>
      <c r="Q66" s="134"/>
      <c r="R66" s="134"/>
      <c r="S66" s="150"/>
      <c r="T66" s="134"/>
      <c r="U66" s="134"/>
      <c r="V66" s="134"/>
      <c r="W66" s="160"/>
      <c r="X66" s="134"/>
    </row>
    <row r="67" spans="1:24" ht="23.25">
      <c r="A67" s="131"/>
      <c r="B67" s="132"/>
      <c r="C67" s="133"/>
      <c r="D67" s="134"/>
      <c r="E67" s="6"/>
      <c r="F67" s="6"/>
      <c r="G67" s="6"/>
      <c r="H67" s="150"/>
      <c r="I67" s="6"/>
      <c r="J67" s="6"/>
      <c r="K67" s="6"/>
      <c r="L67" s="6"/>
      <c r="M67" s="6"/>
      <c r="N67" s="6"/>
      <c r="O67" s="150"/>
      <c r="P67" s="6"/>
      <c r="Q67" s="6"/>
      <c r="R67" s="6"/>
      <c r="S67" s="150"/>
      <c r="T67" s="6"/>
      <c r="U67" s="6"/>
      <c r="V67" s="6"/>
      <c r="W67" s="150"/>
      <c r="X67" s="6"/>
    </row>
    <row r="68" spans="1:24" ht="23.25">
      <c r="A68" s="131"/>
      <c r="B68" s="132"/>
      <c r="C68" s="133"/>
      <c r="D68" s="134"/>
      <c r="E68" s="134"/>
      <c r="F68" s="134"/>
      <c r="G68" s="134"/>
      <c r="H68" s="150"/>
      <c r="I68" s="135"/>
      <c r="J68" s="134"/>
      <c r="K68" s="134"/>
      <c r="L68" s="134"/>
      <c r="M68" s="134"/>
      <c r="N68" s="134"/>
      <c r="O68" s="155"/>
      <c r="P68" s="134"/>
      <c r="Q68" s="134"/>
      <c r="R68" s="134"/>
      <c r="S68" s="150"/>
      <c r="T68" s="134"/>
      <c r="U68" s="134"/>
      <c r="V68" s="134"/>
      <c r="W68" s="160"/>
      <c r="X68" s="134"/>
    </row>
    <row r="69" spans="1:24" ht="23.25">
      <c r="A69" s="131"/>
      <c r="B69" s="132"/>
      <c r="C69" s="133"/>
      <c r="D69" s="134"/>
      <c r="E69" s="134"/>
      <c r="F69" s="134"/>
      <c r="G69" s="134"/>
      <c r="H69" s="150"/>
      <c r="I69" s="135"/>
      <c r="J69" s="134"/>
      <c r="K69" s="134"/>
      <c r="L69" s="134"/>
      <c r="M69" s="134"/>
      <c r="N69" s="134"/>
      <c r="O69" s="155"/>
      <c r="P69" s="134"/>
      <c r="Q69" s="134"/>
      <c r="R69" s="134"/>
      <c r="S69" s="150"/>
      <c r="T69" s="134"/>
      <c r="U69" s="134"/>
      <c r="V69" s="134"/>
      <c r="W69" s="160"/>
      <c r="X69" s="134"/>
    </row>
    <row r="70" spans="1:24" ht="23.25">
      <c r="A70" s="131"/>
      <c r="B70" s="132"/>
      <c r="C70" s="133"/>
      <c r="D70" s="134"/>
      <c r="E70" s="134"/>
      <c r="F70" s="134"/>
      <c r="G70" s="134"/>
      <c r="H70" s="150"/>
      <c r="I70" s="135"/>
      <c r="J70" s="134"/>
      <c r="K70" s="134"/>
      <c r="L70" s="134"/>
      <c r="M70" s="134"/>
      <c r="N70" s="134"/>
      <c r="O70" s="155"/>
      <c r="P70" s="134"/>
      <c r="Q70" s="134"/>
      <c r="R70" s="134"/>
      <c r="S70" s="150"/>
      <c r="T70" s="134"/>
      <c r="U70" s="134"/>
      <c r="V70" s="134"/>
      <c r="W70" s="160"/>
      <c r="X70" s="134"/>
    </row>
    <row r="71" spans="1:24" ht="23.25">
      <c r="A71" s="131"/>
      <c r="B71" s="132"/>
      <c r="C71" s="133"/>
      <c r="D71" s="134"/>
      <c r="E71" s="6"/>
      <c r="F71" s="6"/>
      <c r="G71" s="6"/>
      <c r="H71" s="150"/>
      <c r="I71" s="6"/>
      <c r="J71" s="6"/>
      <c r="K71" s="6"/>
      <c r="L71" s="6"/>
      <c r="M71" s="6"/>
      <c r="N71" s="6"/>
      <c r="O71" s="150"/>
      <c r="P71" s="6"/>
      <c r="Q71" s="6"/>
      <c r="R71" s="6"/>
      <c r="S71" s="150"/>
      <c r="T71" s="6"/>
      <c r="U71" s="6"/>
      <c r="V71" s="6"/>
      <c r="W71" s="150"/>
      <c r="X71" s="6"/>
    </row>
  </sheetData>
  <mergeCells count="50">
    <mergeCell ref="A2:X2"/>
    <mergeCell ref="A3:X3"/>
    <mergeCell ref="F4:F5"/>
    <mergeCell ref="G4:G5"/>
    <mergeCell ref="A4:A5"/>
    <mergeCell ref="B4:B5"/>
    <mergeCell ref="C4:C5"/>
    <mergeCell ref="T4:T5"/>
    <mergeCell ref="U4:U5"/>
    <mergeCell ref="V4:V5"/>
    <mergeCell ref="M4:M5"/>
    <mergeCell ref="N4:N5"/>
    <mergeCell ref="P4:P5"/>
    <mergeCell ref="Q4:Q5"/>
    <mergeCell ref="A6:A9"/>
    <mergeCell ref="B6:B9"/>
    <mergeCell ref="C6:C9"/>
    <mergeCell ref="R4:R5"/>
    <mergeCell ref="I4:I5"/>
    <mergeCell ref="J4:J5"/>
    <mergeCell ref="K4:K5"/>
    <mergeCell ref="L4:L5"/>
    <mergeCell ref="D4:D5"/>
    <mergeCell ref="E4:E5"/>
    <mergeCell ref="A18:A21"/>
    <mergeCell ref="B18:B21"/>
    <mergeCell ref="C18:C21"/>
    <mergeCell ref="A10:A13"/>
    <mergeCell ref="B10:B13"/>
    <mergeCell ref="C10:C13"/>
    <mergeCell ref="A14:A17"/>
    <mergeCell ref="B14:B17"/>
    <mergeCell ref="C14:C17"/>
    <mergeCell ref="A22:A25"/>
    <mergeCell ref="B22:B25"/>
    <mergeCell ref="C22:C25"/>
    <mergeCell ref="A26:A29"/>
    <mergeCell ref="B26:B29"/>
    <mergeCell ref="C26:C29"/>
    <mergeCell ref="C38:C41"/>
    <mergeCell ref="A30:A33"/>
    <mergeCell ref="B30:B33"/>
    <mergeCell ref="C30:C33"/>
    <mergeCell ref="A34:A37"/>
    <mergeCell ref="B34:B37"/>
    <mergeCell ref="C34:C37"/>
    <mergeCell ref="A50:A51"/>
    <mergeCell ref="B50:B51"/>
    <mergeCell ref="A38:A41"/>
    <mergeCell ref="B38:B41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Y67"/>
  <sheetViews>
    <sheetView zoomScale="75" zoomScaleNormal="75" workbookViewId="0" topLeftCell="A22">
      <selection activeCell="D38" sqref="D38:X41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5" width="5.75390625" style="175" customWidth="1"/>
    <col min="6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38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39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s="175" customFormat="1" ht="23.25">
      <c r="A6" s="315">
        <v>25</v>
      </c>
      <c r="B6" s="334" t="s">
        <v>63</v>
      </c>
      <c r="C6" s="321" t="s">
        <v>6</v>
      </c>
      <c r="D6" s="180" t="s">
        <v>17</v>
      </c>
      <c r="E6" s="181"/>
      <c r="F6" s="181"/>
      <c r="G6" s="181"/>
      <c r="H6" s="182"/>
      <c r="I6" s="183"/>
      <c r="J6" s="181"/>
      <c r="K6" s="184"/>
      <c r="L6" s="184"/>
      <c r="M6" s="184"/>
      <c r="N6" s="184"/>
      <c r="O6" s="178"/>
      <c r="P6" s="181">
        <v>2</v>
      </c>
      <c r="Q6" s="181">
        <v>3</v>
      </c>
      <c r="R6" s="181">
        <v>3</v>
      </c>
      <c r="S6" s="185">
        <v>8</v>
      </c>
      <c r="T6" s="181">
        <v>2</v>
      </c>
      <c r="U6" s="181">
        <v>2</v>
      </c>
      <c r="V6" s="181">
        <v>3</v>
      </c>
      <c r="W6" s="169">
        <v>7</v>
      </c>
      <c r="X6" s="174">
        <v>15</v>
      </c>
    </row>
    <row r="7" spans="1:24" ht="23.25">
      <c r="A7" s="316"/>
      <c r="B7" s="335"/>
      <c r="C7" s="322"/>
      <c r="D7" s="21" t="s">
        <v>1</v>
      </c>
      <c r="E7" s="169"/>
      <c r="F7" s="23"/>
      <c r="G7" s="23"/>
      <c r="H7" s="57"/>
      <c r="I7" s="43"/>
      <c r="J7" s="23"/>
      <c r="K7" s="23"/>
      <c r="L7" s="44"/>
      <c r="M7" s="44"/>
      <c r="N7" s="44"/>
      <c r="O7" s="37"/>
      <c r="P7" s="22">
        <v>25</v>
      </c>
      <c r="Q7" s="22">
        <v>35</v>
      </c>
      <c r="R7" s="22">
        <v>37</v>
      </c>
      <c r="S7" s="18">
        <v>97</v>
      </c>
      <c r="T7" s="22">
        <v>22</v>
      </c>
      <c r="U7" s="22">
        <v>28</v>
      </c>
      <c r="V7" s="22">
        <v>24</v>
      </c>
      <c r="W7" s="22">
        <v>74</v>
      </c>
      <c r="X7" s="56">
        <v>171</v>
      </c>
    </row>
    <row r="8" spans="1:24" s="148" customFormat="1" ht="23.25">
      <c r="A8" s="316"/>
      <c r="B8" s="335"/>
      <c r="C8" s="322"/>
      <c r="D8" s="201" t="s">
        <v>2</v>
      </c>
      <c r="E8" s="147"/>
      <c r="F8" s="147"/>
      <c r="G8" s="147"/>
      <c r="H8" s="162"/>
      <c r="I8" s="202"/>
      <c r="J8" s="159"/>
      <c r="K8" s="147"/>
      <c r="L8" s="203"/>
      <c r="M8" s="203"/>
      <c r="N8" s="203"/>
      <c r="O8" s="152"/>
      <c r="P8" s="147">
        <v>37</v>
      </c>
      <c r="Q8" s="147">
        <v>64</v>
      </c>
      <c r="R8" s="147">
        <v>65</v>
      </c>
      <c r="S8" s="156">
        <v>166</v>
      </c>
      <c r="T8" s="147">
        <v>60</v>
      </c>
      <c r="U8" s="147">
        <v>47</v>
      </c>
      <c r="V8" s="147">
        <v>71</v>
      </c>
      <c r="W8" s="147">
        <v>178</v>
      </c>
      <c r="X8" s="204">
        <v>344</v>
      </c>
    </row>
    <row r="9" spans="1:24" s="5" customFormat="1" ht="24" thickBot="1">
      <c r="A9" s="317"/>
      <c r="B9" s="336"/>
      <c r="C9" s="323"/>
      <c r="D9" s="26" t="s">
        <v>3</v>
      </c>
      <c r="E9" s="196">
        <f>SUM(E7:E8)</f>
        <v>0</v>
      </c>
      <c r="F9" s="196">
        <f aca="true" t="shared" si="0" ref="F9:X9">SUM(F7:F8)</f>
        <v>0</v>
      </c>
      <c r="G9" s="196">
        <f t="shared" si="0"/>
        <v>0</v>
      </c>
      <c r="H9" s="196">
        <f t="shared" si="0"/>
        <v>0</v>
      </c>
      <c r="I9" s="196">
        <f t="shared" si="0"/>
        <v>0</v>
      </c>
      <c r="J9" s="196">
        <f t="shared" si="0"/>
        <v>0</v>
      </c>
      <c r="K9" s="196">
        <f t="shared" si="0"/>
        <v>0</v>
      </c>
      <c r="L9" s="196">
        <f t="shared" si="0"/>
        <v>0</v>
      </c>
      <c r="M9" s="196">
        <f t="shared" si="0"/>
        <v>0</v>
      </c>
      <c r="N9" s="196">
        <f t="shared" si="0"/>
        <v>0</v>
      </c>
      <c r="O9" s="196">
        <f t="shared" si="0"/>
        <v>0</v>
      </c>
      <c r="P9" s="196">
        <f t="shared" si="0"/>
        <v>62</v>
      </c>
      <c r="Q9" s="196">
        <f t="shared" si="0"/>
        <v>99</v>
      </c>
      <c r="R9" s="196">
        <f t="shared" si="0"/>
        <v>102</v>
      </c>
      <c r="S9" s="196">
        <f t="shared" si="0"/>
        <v>263</v>
      </c>
      <c r="T9" s="196">
        <f t="shared" si="0"/>
        <v>82</v>
      </c>
      <c r="U9" s="196">
        <f t="shared" si="0"/>
        <v>75</v>
      </c>
      <c r="V9" s="196">
        <f t="shared" si="0"/>
        <v>95</v>
      </c>
      <c r="W9" s="196">
        <f t="shared" si="0"/>
        <v>252</v>
      </c>
      <c r="X9" s="196">
        <f t="shared" si="0"/>
        <v>515</v>
      </c>
    </row>
    <row r="10" spans="1:24" s="175" customFormat="1" ht="23.25">
      <c r="A10" s="315">
        <v>26</v>
      </c>
      <c r="B10" s="334" t="s">
        <v>64</v>
      </c>
      <c r="C10" s="321" t="s">
        <v>6</v>
      </c>
      <c r="D10" s="186" t="s">
        <v>17</v>
      </c>
      <c r="E10" s="187"/>
      <c r="F10" s="187"/>
      <c r="G10" s="187"/>
      <c r="H10" s="188"/>
      <c r="I10" s="189"/>
      <c r="J10" s="187"/>
      <c r="K10" s="187"/>
      <c r="L10" s="187"/>
      <c r="M10" s="187"/>
      <c r="N10" s="187"/>
      <c r="O10" s="190"/>
      <c r="P10" s="187">
        <v>3</v>
      </c>
      <c r="Q10" s="187">
        <v>4</v>
      </c>
      <c r="R10" s="187">
        <v>4</v>
      </c>
      <c r="S10" s="185">
        <v>11</v>
      </c>
      <c r="T10" s="187">
        <v>4</v>
      </c>
      <c r="U10" s="187">
        <v>5</v>
      </c>
      <c r="V10" s="187">
        <v>3</v>
      </c>
      <c r="W10" s="187">
        <v>12</v>
      </c>
      <c r="X10" s="191">
        <v>23</v>
      </c>
    </row>
    <row r="11" spans="1:24" ht="23.25">
      <c r="A11" s="316"/>
      <c r="B11" s="335"/>
      <c r="C11" s="322"/>
      <c r="D11" s="21" t="s">
        <v>1</v>
      </c>
      <c r="E11" s="169"/>
      <c r="F11" s="23"/>
      <c r="G11" s="23"/>
      <c r="H11" s="57"/>
      <c r="I11" s="38"/>
      <c r="J11" s="23"/>
      <c r="K11" s="23"/>
      <c r="L11" s="23"/>
      <c r="M11" s="23"/>
      <c r="N11" s="23"/>
      <c r="O11" s="58"/>
      <c r="P11" s="22">
        <v>66</v>
      </c>
      <c r="Q11" s="22">
        <v>92</v>
      </c>
      <c r="R11" s="22">
        <v>75</v>
      </c>
      <c r="S11" s="18">
        <v>233</v>
      </c>
      <c r="T11" s="22">
        <v>72</v>
      </c>
      <c r="U11" s="22">
        <v>137</v>
      </c>
      <c r="V11" s="22">
        <v>59</v>
      </c>
      <c r="W11" s="22">
        <v>268</v>
      </c>
      <c r="X11" s="56">
        <v>501</v>
      </c>
    </row>
    <row r="12" spans="1:24" s="148" customFormat="1" ht="23.25">
      <c r="A12" s="316"/>
      <c r="B12" s="335"/>
      <c r="C12" s="322"/>
      <c r="D12" s="201" t="s">
        <v>2</v>
      </c>
      <c r="E12" s="147"/>
      <c r="F12" s="147"/>
      <c r="G12" s="147"/>
      <c r="H12" s="162"/>
      <c r="I12" s="205"/>
      <c r="J12" s="147"/>
      <c r="K12" s="147"/>
      <c r="L12" s="147"/>
      <c r="M12" s="147"/>
      <c r="N12" s="147"/>
      <c r="O12" s="166"/>
      <c r="P12" s="147">
        <v>45</v>
      </c>
      <c r="Q12" s="147">
        <v>56</v>
      </c>
      <c r="R12" s="147">
        <v>63</v>
      </c>
      <c r="S12" s="156">
        <v>164</v>
      </c>
      <c r="T12" s="147">
        <v>82</v>
      </c>
      <c r="U12" s="147">
        <v>78</v>
      </c>
      <c r="V12" s="147">
        <v>77</v>
      </c>
      <c r="W12" s="147">
        <v>237</v>
      </c>
      <c r="X12" s="204">
        <v>401</v>
      </c>
    </row>
    <row r="13" spans="1:24" s="5" customFormat="1" ht="24" thickBot="1">
      <c r="A13" s="317"/>
      <c r="B13" s="336"/>
      <c r="C13" s="323"/>
      <c r="D13" s="39" t="s">
        <v>3</v>
      </c>
      <c r="E13" s="197">
        <f>SUM(E11:E12)</f>
        <v>0</v>
      </c>
      <c r="F13" s="197">
        <f aca="true" t="shared" si="1" ref="F13:X13">SUM(F11:F12)</f>
        <v>0</v>
      </c>
      <c r="G13" s="197">
        <f t="shared" si="1"/>
        <v>0</v>
      </c>
      <c r="H13" s="197">
        <f t="shared" si="1"/>
        <v>0</v>
      </c>
      <c r="I13" s="197">
        <f t="shared" si="1"/>
        <v>0</v>
      </c>
      <c r="J13" s="197">
        <f t="shared" si="1"/>
        <v>0</v>
      </c>
      <c r="K13" s="197">
        <f t="shared" si="1"/>
        <v>0</v>
      </c>
      <c r="L13" s="197">
        <f t="shared" si="1"/>
        <v>0</v>
      </c>
      <c r="M13" s="197">
        <f t="shared" si="1"/>
        <v>0</v>
      </c>
      <c r="N13" s="197">
        <f t="shared" si="1"/>
        <v>0</v>
      </c>
      <c r="O13" s="197">
        <f t="shared" si="1"/>
        <v>0</v>
      </c>
      <c r="P13" s="197">
        <f t="shared" si="1"/>
        <v>111</v>
      </c>
      <c r="Q13" s="197">
        <f t="shared" si="1"/>
        <v>148</v>
      </c>
      <c r="R13" s="197">
        <f t="shared" si="1"/>
        <v>138</v>
      </c>
      <c r="S13" s="197">
        <f t="shared" si="1"/>
        <v>397</v>
      </c>
      <c r="T13" s="197">
        <f t="shared" si="1"/>
        <v>154</v>
      </c>
      <c r="U13" s="197">
        <f t="shared" si="1"/>
        <v>215</v>
      </c>
      <c r="V13" s="197">
        <f t="shared" si="1"/>
        <v>136</v>
      </c>
      <c r="W13" s="197">
        <f t="shared" si="1"/>
        <v>505</v>
      </c>
      <c r="X13" s="197">
        <f t="shared" si="1"/>
        <v>902</v>
      </c>
    </row>
    <row r="14" spans="1:24" s="175" customFormat="1" ht="23.25">
      <c r="A14" s="315">
        <v>27</v>
      </c>
      <c r="B14" s="334" t="s">
        <v>65</v>
      </c>
      <c r="C14" s="321" t="s">
        <v>6</v>
      </c>
      <c r="D14" s="180" t="s">
        <v>17</v>
      </c>
      <c r="E14" s="181"/>
      <c r="F14" s="181"/>
      <c r="G14" s="181"/>
      <c r="H14" s="182"/>
      <c r="I14" s="192"/>
      <c r="J14" s="181"/>
      <c r="K14" s="181"/>
      <c r="L14" s="181"/>
      <c r="M14" s="181"/>
      <c r="N14" s="181"/>
      <c r="O14" s="178"/>
      <c r="P14" s="187">
        <v>2</v>
      </c>
      <c r="Q14" s="187">
        <v>3</v>
      </c>
      <c r="R14" s="187">
        <v>2</v>
      </c>
      <c r="S14" s="185">
        <v>7</v>
      </c>
      <c r="T14" s="187">
        <v>2</v>
      </c>
      <c r="U14" s="187">
        <v>2</v>
      </c>
      <c r="V14" s="181">
        <v>2</v>
      </c>
      <c r="W14" s="181">
        <v>4</v>
      </c>
      <c r="X14" s="193">
        <v>11</v>
      </c>
    </row>
    <row r="15" spans="1:24" ht="23.25">
      <c r="A15" s="316"/>
      <c r="B15" s="335"/>
      <c r="C15" s="322"/>
      <c r="D15" s="21" t="s">
        <v>1</v>
      </c>
      <c r="E15" s="169"/>
      <c r="F15" s="23"/>
      <c r="G15" s="23"/>
      <c r="H15" s="57"/>
      <c r="I15" s="38"/>
      <c r="J15" s="23"/>
      <c r="K15" s="23"/>
      <c r="L15" s="23"/>
      <c r="M15" s="23"/>
      <c r="N15" s="23"/>
      <c r="O15" s="58"/>
      <c r="P15" s="22">
        <v>26</v>
      </c>
      <c r="Q15" s="22">
        <v>59</v>
      </c>
      <c r="R15" s="22">
        <v>37</v>
      </c>
      <c r="S15" s="18">
        <v>122</v>
      </c>
      <c r="T15" s="22">
        <v>21</v>
      </c>
      <c r="U15" s="22">
        <v>37</v>
      </c>
      <c r="V15" s="22">
        <v>37</v>
      </c>
      <c r="W15" s="22">
        <v>95</v>
      </c>
      <c r="X15" s="56">
        <v>217</v>
      </c>
    </row>
    <row r="16" spans="1:24" s="148" customFormat="1" ht="23.25">
      <c r="A16" s="316"/>
      <c r="B16" s="335"/>
      <c r="C16" s="322"/>
      <c r="D16" s="201" t="s">
        <v>2</v>
      </c>
      <c r="E16" s="147"/>
      <c r="F16" s="147"/>
      <c r="G16" s="147"/>
      <c r="H16" s="162"/>
      <c r="I16" s="205"/>
      <c r="J16" s="147"/>
      <c r="K16" s="147"/>
      <c r="L16" s="147"/>
      <c r="M16" s="147"/>
      <c r="N16" s="147"/>
      <c r="O16" s="166"/>
      <c r="P16" s="147">
        <v>27</v>
      </c>
      <c r="Q16" s="147">
        <v>36</v>
      </c>
      <c r="R16" s="147">
        <v>32</v>
      </c>
      <c r="S16" s="156">
        <v>95</v>
      </c>
      <c r="T16" s="147">
        <v>40</v>
      </c>
      <c r="U16" s="147">
        <v>23</v>
      </c>
      <c r="V16" s="147">
        <v>34</v>
      </c>
      <c r="W16" s="147">
        <v>97</v>
      </c>
      <c r="X16" s="204">
        <v>192</v>
      </c>
    </row>
    <row r="17" spans="1:24" s="5" customFormat="1" ht="24" thickBot="1">
      <c r="A17" s="317"/>
      <c r="B17" s="336"/>
      <c r="C17" s="323"/>
      <c r="D17" s="26" t="s">
        <v>3</v>
      </c>
      <c r="E17" s="196">
        <f>SUM(E15:E16)</f>
        <v>0</v>
      </c>
      <c r="F17" s="196">
        <f aca="true" t="shared" si="2" ref="F17:X17">SUM(F15:F16)</f>
        <v>0</v>
      </c>
      <c r="G17" s="196">
        <f t="shared" si="2"/>
        <v>0</v>
      </c>
      <c r="H17" s="196">
        <f t="shared" si="2"/>
        <v>0</v>
      </c>
      <c r="I17" s="196">
        <f t="shared" si="2"/>
        <v>0</v>
      </c>
      <c r="J17" s="196">
        <f t="shared" si="2"/>
        <v>0</v>
      </c>
      <c r="K17" s="196">
        <f t="shared" si="2"/>
        <v>0</v>
      </c>
      <c r="L17" s="196">
        <f t="shared" si="2"/>
        <v>0</v>
      </c>
      <c r="M17" s="196">
        <f t="shared" si="2"/>
        <v>0</v>
      </c>
      <c r="N17" s="196">
        <f t="shared" si="2"/>
        <v>0</v>
      </c>
      <c r="O17" s="196">
        <f t="shared" si="2"/>
        <v>0</v>
      </c>
      <c r="P17" s="196">
        <f t="shared" si="2"/>
        <v>53</v>
      </c>
      <c r="Q17" s="196">
        <f t="shared" si="2"/>
        <v>95</v>
      </c>
      <c r="R17" s="196">
        <f t="shared" si="2"/>
        <v>69</v>
      </c>
      <c r="S17" s="196">
        <f t="shared" si="2"/>
        <v>217</v>
      </c>
      <c r="T17" s="196">
        <f t="shared" si="2"/>
        <v>61</v>
      </c>
      <c r="U17" s="196">
        <f t="shared" si="2"/>
        <v>60</v>
      </c>
      <c r="V17" s="196">
        <f t="shared" si="2"/>
        <v>71</v>
      </c>
      <c r="W17" s="196">
        <f t="shared" si="2"/>
        <v>192</v>
      </c>
      <c r="X17" s="196">
        <f t="shared" si="2"/>
        <v>409</v>
      </c>
    </row>
    <row r="18" spans="1:24" s="175" customFormat="1" ht="23.25">
      <c r="A18" s="315">
        <v>28</v>
      </c>
      <c r="B18" s="334" t="s">
        <v>66</v>
      </c>
      <c r="C18" s="321" t="s">
        <v>6</v>
      </c>
      <c r="D18" s="186" t="s">
        <v>17</v>
      </c>
      <c r="E18" s="187"/>
      <c r="F18" s="187"/>
      <c r="G18" s="187"/>
      <c r="H18" s="188"/>
      <c r="I18" s="189"/>
      <c r="J18" s="187"/>
      <c r="K18" s="187"/>
      <c r="L18" s="187"/>
      <c r="M18" s="187"/>
      <c r="N18" s="187"/>
      <c r="O18" s="190"/>
      <c r="P18" s="187">
        <v>2</v>
      </c>
      <c r="Q18" s="187">
        <v>2</v>
      </c>
      <c r="R18" s="187">
        <v>1</v>
      </c>
      <c r="S18" s="185">
        <v>5</v>
      </c>
      <c r="T18" s="187">
        <v>1</v>
      </c>
      <c r="U18" s="187">
        <v>1</v>
      </c>
      <c r="V18" s="187">
        <v>1</v>
      </c>
      <c r="W18" s="181">
        <v>3</v>
      </c>
      <c r="X18" s="193">
        <v>8</v>
      </c>
    </row>
    <row r="19" spans="1:24" ht="23.25">
      <c r="A19" s="316"/>
      <c r="B19" s="335"/>
      <c r="C19" s="322"/>
      <c r="D19" s="21" t="s">
        <v>1</v>
      </c>
      <c r="E19" s="169"/>
      <c r="F19" s="23"/>
      <c r="G19" s="23"/>
      <c r="H19" s="62"/>
      <c r="I19" s="38"/>
      <c r="J19" s="23"/>
      <c r="K19" s="23"/>
      <c r="L19" s="23"/>
      <c r="M19" s="23"/>
      <c r="N19" s="23"/>
      <c r="O19" s="58"/>
      <c r="P19" s="22">
        <v>37</v>
      </c>
      <c r="Q19" s="22">
        <v>46</v>
      </c>
      <c r="R19" s="22">
        <v>10</v>
      </c>
      <c r="S19" s="18">
        <v>93</v>
      </c>
      <c r="T19" s="22">
        <v>17</v>
      </c>
      <c r="U19" s="22">
        <v>14</v>
      </c>
      <c r="V19" s="22">
        <v>21</v>
      </c>
      <c r="W19" s="22">
        <v>52</v>
      </c>
      <c r="X19" s="56">
        <v>145</v>
      </c>
    </row>
    <row r="20" spans="1:24" s="148" customFormat="1" ht="23.25">
      <c r="A20" s="316"/>
      <c r="B20" s="335"/>
      <c r="C20" s="322"/>
      <c r="D20" s="201" t="s">
        <v>2</v>
      </c>
      <c r="E20" s="147"/>
      <c r="F20" s="147"/>
      <c r="G20" s="147"/>
      <c r="H20" s="163"/>
      <c r="I20" s="205"/>
      <c r="J20" s="147"/>
      <c r="K20" s="147"/>
      <c r="L20" s="147"/>
      <c r="M20" s="147"/>
      <c r="N20" s="147"/>
      <c r="O20" s="166"/>
      <c r="P20" s="147">
        <v>24</v>
      </c>
      <c r="Q20" s="147">
        <v>31</v>
      </c>
      <c r="R20" s="147">
        <v>4</v>
      </c>
      <c r="S20" s="156">
        <v>59</v>
      </c>
      <c r="T20" s="147">
        <v>11</v>
      </c>
      <c r="U20" s="147">
        <v>14</v>
      </c>
      <c r="V20" s="147">
        <v>9</v>
      </c>
      <c r="W20" s="147">
        <v>34</v>
      </c>
      <c r="X20" s="204">
        <v>93</v>
      </c>
    </row>
    <row r="21" spans="1:24" s="5" customFormat="1" ht="24" thickBot="1">
      <c r="A21" s="317"/>
      <c r="B21" s="336"/>
      <c r="C21" s="323"/>
      <c r="D21" s="39" t="s">
        <v>3</v>
      </c>
      <c r="E21" s="197">
        <f>SUM(E19:E20)</f>
        <v>0</v>
      </c>
      <c r="F21" s="197">
        <f aca="true" t="shared" si="3" ref="F21:X21">SUM(F19:F20)</f>
        <v>0</v>
      </c>
      <c r="G21" s="197">
        <f t="shared" si="3"/>
        <v>0</v>
      </c>
      <c r="H21" s="197">
        <f t="shared" si="3"/>
        <v>0</v>
      </c>
      <c r="I21" s="197">
        <f t="shared" si="3"/>
        <v>0</v>
      </c>
      <c r="J21" s="197">
        <f t="shared" si="3"/>
        <v>0</v>
      </c>
      <c r="K21" s="197">
        <f t="shared" si="3"/>
        <v>0</v>
      </c>
      <c r="L21" s="197">
        <f t="shared" si="3"/>
        <v>0</v>
      </c>
      <c r="M21" s="197">
        <f t="shared" si="3"/>
        <v>0</v>
      </c>
      <c r="N21" s="197">
        <f t="shared" si="3"/>
        <v>0</v>
      </c>
      <c r="O21" s="197">
        <f t="shared" si="3"/>
        <v>0</v>
      </c>
      <c r="P21" s="197">
        <f t="shared" si="3"/>
        <v>61</v>
      </c>
      <c r="Q21" s="197">
        <f t="shared" si="3"/>
        <v>77</v>
      </c>
      <c r="R21" s="197">
        <f t="shared" si="3"/>
        <v>14</v>
      </c>
      <c r="S21" s="197">
        <f t="shared" si="3"/>
        <v>152</v>
      </c>
      <c r="T21" s="197">
        <f t="shared" si="3"/>
        <v>28</v>
      </c>
      <c r="U21" s="197">
        <f t="shared" si="3"/>
        <v>28</v>
      </c>
      <c r="V21" s="197">
        <f t="shared" si="3"/>
        <v>30</v>
      </c>
      <c r="W21" s="197">
        <f t="shared" si="3"/>
        <v>86</v>
      </c>
      <c r="X21" s="197">
        <f t="shared" si="3"/>
        <v>238</v>
      </c>
    </row>
    <row r="22" spans="1:24" s="175" customFormat="1" ht="23.25">
      <c r="A22" s="315">
        <v>29</v>
      </c>
      <c r="B22" s="334" t="s">
        <v>67</v>
      </c>
      <c r="C22" s="321" t="s">
        <v>6</v>
      </c>
      <c r="D22" s="186" t="s">
        <v>17</v>
      </c>
      <c r="E22" s="187"/>
      <c r="F22" s="187"/>
      <c r="G22" s="187"/>
      <c r="H22" s="188"/>
      <c r="I22" s="189"/>
      <c r="J22" s="187"/>
      <c r="K22" s="187"/>
      <c r="L22" s="187"/>
      <c r="M22" s="187"/>
      <c r="N22" s="187"/>
      <c r="O22" s="190"/>
      <c r="P22" s="187">
        <v>2</v>
      </c>
      <c r="Q22" s="187">
        <v>2</v>
      </c>
      <c r="R22" s="187">
        <v>2</v>
      </c>
      <c r="S22" s="185">
        <v>6</v>
      </c>
      <c r="T22" s="187">
        <v>1</v>
      </c>
      <c r="U22" s="187"/>
      <c r="V22" s="187"/>
      <c r="W22" s="169">
        <v>1</v>
      </c>
      <c r="X22" s="174">
        <v>7</v>
      </c>
    </row>
    <row r="23" spans="1:24" ht="23.25">
      <c r="A23" s="316"/>
      <c r="B23" s="335"/>
      <c r="C23" s="322"/>
      <c r="D23" s="21" t="s">
        <v>1</v>
      </c>
      <c r="E23" s="169"/>
      <c r="F23" s="23"/>
      <c r="G23" s="23"/>
      <c r="H23" s="62"/>
      <c r="I23" s="38"/>
      <c r="J23" s="23"/>
      <c r="K23" s="23"/>
      <c r="L23" s="23"/>
      <c r="M23" s="23"/>
      <c r="N23" s="23"/>
      <c r="O23" s="58"/>
      <c r="P23" s="22">
        <v>32</v>
      </c>
      <c r="Q23" s="22">
        <v>40</v>
      </c>
      <c r="R23" s="22">
        <v>32</v>
      </c>
      <c r="S23" s="18">
        <v>104</v>
      </c>
      <c r="T23" s="22">
        <v>8</v>
      </c>
      <c r="U23" s="23"/>
      <c r="V23" s="23"/>
      <c r="W23" s="22">
        <v>8</v>
      </c>
      <c r="X23" s="56">
        <v>112</v>
      </c>
    </row>
    <row r="24" spans="1:24" s="148" customFormat="1" ht="23.25">
      <c r="A24" s="316"/>
      <c r="B24" s="335"/>
      <c r="C24" s="322"/>
      <c r="D24" s="201" t="s">
        <v>2</v>
      </c>
      <c r="E24" s="147"/>
      <c r="F24" s="147"/>
      <c r="G24" s="147"/>
      <c r="H24" s="163"/>
      <c r="I24" s="205"/>
      <c r="J24" s="147"/>
      <c r="K24" s="147"/>
      <c r="L24" s="147"/>
      <c r="M24" s="147"/>
      <c r="N24" s="147"/>
      <c r="O24" s="166"/>
      <c r="P24" s="147">
        <v>32</v>
      </c>
      <c r="Q24" s="147">
        <v>32</v>
      </c>
      <c r="R24" s="147">
        <v>24</v>
      </c>
      <c r="S24" s="156">
        <v>88</v>
      </c>
      <c r="T24" s="147">
        <v>16</v>
      </c>
      <c r="U24" s="147"/>
      <c r="V24" s="147"/>
      <c r="W24" s="147">
        <v>16</v>
      </c>
      <c r="X24" s="204">
        <v>104</v>
      </c>
    </row>
    <row r="25" spans="1:24" s="5" customFormat="1" ht="24" thickBot="1">
      <c r="A25" s="317"/>
      <c r="B25" s="336"/>
      <c r="C25" s="323"/>
      <c r="D25" s="39" t="s">
        <v>3</v>
      </c>
      <c r="E25" s="197">
        <f>SUM(E23:E24)</f>
        <v>0</v>
      </c>
      <c r="F25" s="197">
        <f aca="true" t="shared" si="4" ref="F25:X25">SUM(F23:F24)</f>
        <v>0</v>
      </c>
      <c r="G25" s="197">
        <f t="shared" si="4"/>
        <v>0</v>
      </c>
      <c r="H25" s="197">
        <f t="shared" si="4"/>
        <v>0</v>
      </c>
      <c r="I25" s="197">
        <f t="shared" si="4"/>
        <v>0</v>
      </c>
      <c r="J25" s="197">
        <f t="shared" si="4"/>
        <v>0</v>
      </c>
      <c r="K25" s="197">
        <f t="shared" si="4"/>
        <v>0</v>
      </c>
      <c r="L25" s="197">
        <f t="shared" si="4"/>
        <v>0</v>
      </c>
      <c r="M25" s="197">
        <f t="shared" si="4"/>
        <v>0</v>
      </c>
      <c r="N25" s="197">
        <f t="shared" si="4"/>
        <v>0</v>
      </c>
      <c r="O25" s="197">
        <f t="shared" si="4"/>
        <v>0</v>
      </c>
      <c r="P25" s="197">
        <f t="shared" si="4"/>
        <v>64</v>
      </c>
      <c r="Q25" s="197">
        <f t="shared" si="4"/>
        <v>72</v>
      </c>
      <c r="R25" s="197">
        <f t="shared" si="4"/>
        <v>56</v>
      </c>
      <c r="S25" s="197">
        <f t="shared" si="4"/>
        <v>192</v>
      </c>
      <c r="T25" s="197">
        <f t="shared" si="4"/>
        <v>24</v>
      </c>
      <c r="U25" s="197">
        <f t="shared" si="4"/>
        <v>0</v>
      </c>
      <c r="V25" s="197">
        <f t="shared" si="4"/>
        <v>0</v>
      </c>
      <c r="W25" s="197">
        <f t="shared" si="4"/>
        <v>24</v>
      </c>
      <c r="X25" s="197">
        <f t="shared" si="4"/>
        <v>216</v>
      </c>
    </row>
    <row r="26" spans="1:24" s="175" customFormat="1" ht="23.25">
      <c r="A26" s="315">
        <v>30</v>
      </c>
      <c r="B26" s="334" t="s">
        <v>68</v>
      </c>
      <c r="C26" s="321" t="s">
        <v>6</v>
      </c>
      <c r="D26" s="180" t="s">
        <v>17</v>
      </c>
      <c r="E26" s="181"/>
      <c r="F26" s="181"/>
      <c r="G26" s="181"/>
      <c r="H26" s="182"/>
      <c r="I26" s="183"/>
      <c r="J26" s="181"/>
      <c r="K26" s="184"/>
      <c r="L26" s="184"/>
      <c r="M26" s="184"/>
      <c r="N26" s="184"/>
      <c r="O26" s="178"/>
      <c r="P26" s="187">
        <v>1</v>
      </c>
      <c r="Q26" s="187">
        <v>1</v>
      </c>
      <c r="R26" s="187">
        <v>1</v>
      </c>
      <c r="S26" s="194">
        <v>3</v>
      </c>
      <c r="T26" s="187"/>
      <c r="U26" s="187"/>
      <c r="V26" s="187"/>
      <c r="W26" s="187"/>
      <c r="X26" s="195">
        <v>3</v>
      </c>
    </row>
    <row r="27" spans="1:24" ht="23.25">
      <c r="A27" s="316"/>
      <c r="B27" s="335"/>
      <c r="C27" s="322"/>
      <c r="D27" s="21" t="s">
        <v>1</v>
      </c>
      <c r="E27" s="169"/>
      <c r="F27" s="23"/>
      <c r="G27" s="23"/>
      <c r="H27" s="57"/>
      <c r="I27" s="43"/>
      <c r="J27" s="23"/>
      <c r="K27" s="23"/>
      <c r="L27" s="44"/>
      <c r="M27" s="44"/>
      <c r="N27" s="44"/>
      <c r="O27" s="37"/>
      <c r="P27" s="22">
        <v>26</v>
      </c>
      <c r="Q27" s="22">
        <v>21</v>
      </c>
      <c r="R27" s="22">
        <v>18</v>
      </c>
      <c r="S27" s="59">
        <v>65</v>
      </c>
      <c r="T27" s="23"/>
      <c r="U27" s="23"/>
      <c r="V27" s="23"/>
      <c r="W27" s="23"/>
      <c r="X27" s="68">
        <v>65</v>
      </c>
    </row>
    <row r="28" spans="1:24" s="148" customFormat="1" ht="23.25">
      <c r="A28" s="316"/>
      <c r="B28" s="335"/>
      <c r="C28" s="322"/>
      <c r="D28" s="201" t="s">
        <v>2</v>
      </c>
      <c r="E28" s="147"/>
      <c r="F28" s="147"/>
      <c r="G28" s="147"/>
      <c r="H28" s="162"/>
      <c r="I28" s="202"/>
      <c r="J28" s="159"/>
      <c r="K28" s="147"/>
      <c r="L28" s="203"/>
      <c r="M28" s="203"/>
      <c r="N28" s="203"/>
      <c r="O28" s="152"/>
      <c r="P28" s="147">
        <v>9</v>
      </c>
      <c r="Q28" s="147">
        <v>11</v>
      </c>
      <c r="R28" s="147">
        <v>14</v>
      </c>
      <c r="S28" s="163">
        <v>34</v>
      </c>
      <c r="T28" s="147"/>
      <c r="U28" s="147"/>
      <c r="V28" s="147"/>
      <c r="W28" s="147"/>
      <c r="X28" s="206">
        <v>34</v>
      </c>
    </row>
    <row r="29" spans="1:24" s="5" customFormat="1" ht="24" thickBot="1">
      <c r="A29" s="317"/>
      <c r="B29" s="336"/>
      <c r="C29" s="323"/>
      <c r="D29" s="26" t="s">
        <v>3</v>
      </c>
      <c r="E29" s="196">
        <f>SUM(E27:E28)</f>
        <v>0</v>
      </c>
      <c r="F29" s="196">
        <f aca="true" t="shared" si="5" ref="F29:X29">SUM(F27:F28)</f>
        <v>0</v>
      </c>
      <c r="G29" s="196">
        <f t="shared" si="5"/>
        <v>0</v>
      </c>
      <c r="H29" s="196">
        <f t="shared" si="5"/>
        <v>0</v>
      </c>
      <c r="I29" s="196">
        <f t="shared" si="5"/>
        <v>0</v>
      </c>
      <c r="J29" s="196">
        <f t="shared" si="5"/>
        <v>0</v>
      </c>
      <c r="K29" s="196">
        <f t="shared" si="5"/>
        <v>0</v>
      </c>
      <c r="L29" s="196">
        <f t="shared" si="5"/>
        <v>0</v>
      </c>
      <c r="M29" s="196">
        <f t="shared" si="5"/>
        <v>0</v>
      </c>
      <c r="N29" s="196">
        <f t="shared" si="5"/>
        <v>0</v>
      </c>
      <c r="O29" s="196">
        <f t="shared" si="5"/>
        <v>0</v>
      </c>
      <c r="P29" s="196">
        <f t="shared" si="5"/>
        <v>35</v>
      </c>
      <c r="Q29" s="196">
        <f t="shared" si="5"/>
        <v>32</v>
      </c>
      <c r="R29" s="196">
        <f t="shared" si="5"/>
        <v>32</v>
      </c>
      <c r="S29" s="196">
        <f t="shared" si="5"/>
        <v>99</v>
      </c>
      <c r="T29" s="196">
        <f t="shared" si="5"/>
        <v>0</v>
      </c>
      <c r="U29" s="196">
        <f t="shared" si="5"/>
        <v>0</v>
      </c>
      <c r="V29" s="196">
        <f t="shared" si="5"/>
        <v>0</v>
      </c>
      <c r="W29" s="196">
        <f t="shared" si="5"/>
        <v>0</v>
      </c>
      <c r="X29" s="196">
        <f t="shared" si="5"/>
        <v>99</v>
      </c>
    </row>
    <row r="30" spans="1:24" s="175" customFormat="1" ht="23.25">
      <c r="A30" s="315">
        <v>31</v>
      </c>
      <c r="B30" s="334" t="s">
        <v>69</v>
      </c>
      <c r="C30" s="321" t="s">
        <v>6</v>
      </c>
      <c r="D30" s="186" t="s">
        <v>17</v>
      </c>
      <c r="E30" s="187"/>
      <c r="F30" s="187"/>
      <c r="G30" s="187"/>
      <c r="H30" s="188"/>
      <c r="I30" s="189"/>
      <c r="J30" s="187"/>
      <c r="K30" s="187"/>
      <c r="L30" s="187"/>
      <c r="M30" s="187"/>
      <c r="N30" s="187"/>
      <c r="O30" s="190"/>
      <c r="P30" s="187">
        <v>6</v>
      </c>
      <c r="Q30" s="187">
        <v>5</v>
      </c>
      <c r="R30" s="187">
        <v>6</v>
      </c>
      <c r="S30" s="194">
        <v>17</v>
      </c>
      <c r="T30" s="187">
        <v>4</v>
      </c>
      <c r="U30" s="187">
        <v>3</v>
      </c>
      <c r="V30" s="187">
        <v>4</v>
      </c>
      <c r="W30" s="187">
        <v>11</v>
      </c>
      <c r="X30" s="195">
        <v>28</v>
      </c>
    </row>
    <row r="31" spans="1:24" ht="23.25">
      <c r="A31" s="316"/>
      <c r="B31" s="335"/>
      <c r="C31" s="322"/>
      <c r="D31" s="21" t="s">
        <v>1</v>
      </c>
      <c r="E31" s="169"/>
      <c r="F31" s="23"/>
      <c r="G31" s="23"/>
      <c r="H31" s="57"/>
      <c r="I31" s="38"/>
      <c r="J31" s="23"/>
      <c r="K31" s="23"/>
      <c r="L31" s="23"/>
      <c r="M31" s="23"/>
      <c r="N31" s="23"/>
      <c r="O31" s="58"/>
      <c r="P31" s="22">
        <v>113</v>
      </c>
      <c r="Q31" s="22">
        <v>98</v>
      </c>
      <c r="R31" s="22">
        <v>97</v>
      </c>
      <c r="S31" s="59">
        <v>308</v>
      </c>
      <c r="T31" s="22">
        <v>78</v>
      </c>
      <c r="U31" s="22">
        <v>57</v>
      </c>
      <c r="V31" s="22">
        <v>41</v>
      </c>
      <c r="W31" s="22">
        <v>176</v>
      </c>
      <c r="X31" s="68">
        <v>484</v>
      </c>
    </row>
    <row r="32" spans="1:24" s="148" customFormat="1" ht="23.25">
      <c r="A32" s="316"/>
      <c r="B32" s="335"/>
      <c r="C32" s="322"/>
      <c r="D32" s="201" t="s">
        <v>2</v>
      </c>
      <c r="E32" s="147"/>
      <c r="F32" s="147"/>
      <c r="G32" s="147"/>
      <c r="H32" s="162"/>
      <c r="I32" s="205"/>
      <c r="J32" s="147"/>
      <c r="K32" s="147"/>
      <c r="L32" s="147"/>
      <c r="M32" s="147"/>
      <c r="N32" s="147"/>
      <c r="O32" s="166"/>
      <c r="P32" s="147">
        <v>98</v>
      </c>
      <c r="Q32" s="147">
        <v>66</v>
      </c>
      <c r="R32" s="147">
        <v>133</v>
      </c>
      <c r="S32" s="163">
        <v>297</v>
      </c>
      <c r="T32" s="147">
        <v>89</v>
      </c>
      <c r="U32" s="147">
        <v>60</v>
      </c>
      <c r="V32" s="147">
        <v>56</v>
      </c>
      <c r="W32" s="147">
        <v>205</v>
      </c>
      <c r="X32" s="206">
        <v>502</v>
      </c>
    </row>
    <row r="33" spans="1:24" s="5" customFormat="1" ht="24" thickBot="1">
      <c r="A33" s="317"/>
      <c r="B33" s="336"/>
      <c r="C33" s="323"/>
      <c r="D33" s="39" t="s">
        <v>3</v>
      </c>
      <c r="E33" s="197">
        <f>SUM(E31:E32)</f>
        <v>0</v>
      </c>
      <c r="F33" s="197">
        <f aca="true" t="shared" si="6" ref="F33:X33">SUM(F31:F32)</f>
        <v>0</v>
      </c>
      <c r="G33" s="197">
        <f t="shared" si="6"/>
        <v>0</v>
      </c>
      <c r="H33" s="197">
        <f t="shared" si="6"/>
        <v>0</v>
      </c>
      <c r="I33" s="197">
        <f t="shared" si="6"/>
        <v>0</v>
      </c>
      <c r="J33" s="197">
        <f t="shared" si="6"/>
        <v>0</v>
      </c>
      <c r="K33" s="197">
        <f t="shared" si="6"/>
        <v>0</v>
      </c>
      <c r="L33" s="197">
        <f t="shared" si="6"/>
        <v>0</v>
      </c>
      <c r="M33" s="197">
        <f t="shared" si="6"/>
        <v>0</v>
      </c>
      <c r="N33" s="197">
        <f t="shared" si="6"/>
        <v>0</v>
      </c>
      <c r="O33" s="197">
        <f t="shared" si="6"/>
        <v>0</v>
      </c>
      <c r="P33" s="197">
        <f t="shared" si="6"/>
        <v>211</v>
      </c>
      <c r="Q33" s="197">
        <f t="shared" si="6"/>
        <v>164</v>
      </c>
      <c r="R33" s="197">
        <f t="shared" si="6"/>
        <v>230</v>
      </c>
      <c r="S33" s="197">
        <f t="shared" si="6"/>
        <v>605</v>
      </c>
      <c r="T33" s="197">
        <f t="shared" si="6"/>
        <v>167</v>
      </c>
      <c r="U33" s="197">
        <f t="shared" si="6"/>
        <v>117</v>
      </c>
      <c r="V33" s="197">
        <f t="shared" si="6"/>
        <v>97</v>
      </c>
      <c r="W33" s="197">
        <f t="shared" si="6"/>
        <v>381</v>
      </c>
      <c r="X33" s="197">
        <f t="shared" si="6"/>
        <v>986</v>
      </c>
    </row>
    <row r="34" spans="1:24" s="175" customFormat="1" ht="23.25">
      <c r="A34" s="315">
        <v>32</v>
      </c>
      <c r="B34" s="334" t="s">
        <v>70</v>
      </c>
      <c r="C34" s="321" t="s">
        <v>6</v>
      </c>
      <c r="D34" s="180" t="s">
        <v>17</v>
      </c>
      <c r="E34" s="181"/>
      <c r="F34" s="181"/>
      <c r="G34" s="181"/>
      <c r="H34" s="182"/>
      <c r="I34" s="192"/>
      <c r="J34" s="181"/>
      <c r="K34" s="181"/>
      <c r="L34" s="181"/>
      <c r="M34" s="181"/>
      <c r="N34" s="181"/>
      <c r="O34" s="190"/>
      <c r="P34" s="187">
        <v>1</v>
      </c>
      <c r="Q34" s="187">
        <v>1</v>
      </c>
      <c r="R34" s="187">
        <v>1</v>
      </c>
      <c r="S34" s="194">
        <v>3</v>
      </c>
      <c r="T34" s="187">
        <v>1</v>
      </c>
      <c r="U34" s="187">
        <v>1</v>
      </c>
      <c r="V34" s="187">
        <v>1</v>
      </c>
      <c r="W34" s="187">
        <v>2</v>
      </c>
      <c r="X34" s="195">
        <v>5</v>
      </c>
    </row>
    <row r="35" spans="1:24" ht="23.25">
      <c r="A35" s="316"/>
      <c r="B35" s="335"/>
      <c r="C35" s="322"/>
      <c r="D35" s="21" t="s">
        <v>1</v>
      </c>
      <c r="E35" s="169"/>
      <c r="F35" s="23"/>
      <c r="G35" s="23"/>
      <c r="H35" s="57"/>
      <c r="I35" s="38"/>
      <c r="J35" s="23"/>
      <c r="K35" s="23"/>
      <c r="L35" s="23"/>
      <c r="M35" s="23"/>
      <c r="N35" s="23"/>
      <c r="O35" s="58"/>
      <c r="P35" s="22">
        <v>18</v>
      </c>
      <c r="Q35" s="22">
        <v>20</v>
      </c>
      <c r="R35" s="22">
        <v>15</v>
      </c>
      <c r="S35" s="59">
        <v>53</v>
      </c>
      <c r="T35" s="22">
        <v>17</v>
      </c>
      <c r="U35" s="22">
        <v>13</v>
      </c>
      <c r="V35" s="22">
        <v>14</v>
      </c>
      <c r="W35" s="22">
        <v>44</v>
      </c>
      <c r="X35" s="68">
        <v>97</v>
      </c>
    </row>
    <row r="36" spans="1:24" s="148" customFormat="1" ht="23.25">
      <c r="A36" s="316"/>
      <c r="B36" s="335"/>
      <c r="C36" s="322"/>
      <c r="D36" s="201" t="s">
        <v>2</v>
      </c>
      <c r="E36" s="147"/>
      <c r="F36" s="147"/>
      <c r="G36" s="147"/>
      <c r="H36" s="162"/>
      <c r="I36" s="205"/>
      <c r="J36" s="147"/>
      <c r="K36" s="147"/>
      <c r="L36" s="147"/>
      <c r="M36" s="147"/>
      <c r="N36" s="147"/>
      <c r="O36" s="166"/>
      <c r="P36" s="147">
        <v>14</v>
      </c>
      <c r="Q36" s="147">
        <v>22</v>
      </c>
      <c r="R36" s="147">
        <v>15</v>
      </c>
      <c r="S36" s="163">
        <v>51</v>
      </c>
      <c r="T36" s="147">
        <v>6</v>
      </c>
      <c r="U36" s="147">
        <v>9</v>
      </c>
      <c r="V36" s="147">
        <v>5</v>
      </c>
      <c r="W36" s="147">
        <v>20</v>
      </c>
      <c r="X36" s="206">
        <v>66</v>
      </c>
    </row>
    <row r="37" spans="1:24" s="5" customFormat="1" ht="24" thickBot="1">
      <c r="A37" s="317"/>
      <c r="B37" s="336"/>
      <c r="C37" s="323"/>
      <c r="D37" s="26" t="s">
        <v>3</v>
      </c>
      <c r="E37" s="197">
        <f>SUM(E35:E36)</f>
        <v>0</v>
      </c>
      <c r="F37" s="197">
        <f aca="true" t="shared" si="7" ref="F37:X37">SUM(F35:F36)</f>
        <v>0</v>
      </c>
      <c r="G37" s="197">
        <f t="shared" si="7"/>
        <v>0</v>
      </c>
      <c r="H37" s="197">
        <f t="shared" si="7"/>
        <v>0</v>
      </c>
      <c r="I37" s="197">
        <f t="shared" si="7"/>
        <v>0</v>
      </c>
      <c r="J37" s="197">
        <f t="shared" si="7"/>
        <v>0</v>
      </c>
      <c r="K37" s="197">
        <f t="shared" si="7"/>
        <v>0</v>
      </c>
      <c r="L37" s="197">
        <f t="shared" si="7"/>
        <v>0</v>
      </c>
      <c r="M37" s="197">
        <f t="shared" si="7"/>
        <v>0</v>
      </c>
      <c r="N37" s="197">
        <f t="shared" si="7"/>
        <v>0</v>
      </c>
      <c r="O37" s="197">
        <f t="shared" si="7"/>
        <v>0</v>
      </c>
      <c r="P37" s="197">
        <f t="shared" si="7"/>
        <v>32</v>
      </c>
      <c r="Q37" s="197">
        <f t="shared" si="7"/>
        <v>42</v>
      </c>
      <c r="R37" s="197">
        <f t="shared" si="7"/>
        <v>30</v>
      </c>
      <c r="S37" s="197">
        <f t="shared" si="7"/>
        <v>104</v>
      </c>
      <c r="T37" s="197">
        <f t="shared" si="7"/>
        <v>23</v>
      </c>
      <c r="U37" s="197">
        <f t="shared" si="7"/>
        <v>22</v>
      </c>
      <c r="V37" s="197">
        <f t="shared" si="7"/>
        <v>19</v>
      </c>
      <c r="W37" s="197">
        <v>64</v>
      </c>
      <c r="X37" s="197">
        <f>SUM(X35:X36)</f>
        <v>163</v>
      </c>
    </row>
    <row r="38" spans="1:24" ht="23.25">
      <c r="A38" s="131"/>
      <c r="B38" s="132"/>
      <c r="C38" s="133"/>
      <c r="D38" s="22" t="s">
        <v>17</v>
      </c>
      <c r="E38" s="187">
        <f>SUM(E6+E10+E14+E18+E22+E26+E30+E34)</f>
        <v>0</v>
      </c>
      <c r="F38" s="187">
        <f aca="true" t="shared" si="8" ref="F38:X38">SUM(F6+F10+F14+F18+F22+F26+F30+F34)</f>
        <v>0</v>
      </c>
      <c r="G38" s="187">
        <f t="shared" si="8"/>
        <v>0</v>
      </c>
      <c r="H38" s="187">
        <f t="shared" si="8"/>
        <v>0</v>
      </c>
      <c r="I38" s="187">
        <f t="shared" si="8"/>
        <v>0</v>
      </c>
      <c r="J38" s="187">
        <f t="shared" si="8"/>
        <v>0</v>
      </c>
      <c r="K38" s="187">
        <f t="shared" si="8"/>
        <v>0</v>
      </c>
      <c r="L38" s="187">
        <f t="shared" si="8"/>
        <v>0</v>
      </c>
      <c r="M38" s="187">
        <f t="shared" si="8"/>
        <v>0</v>
      </c>
      <c r="N38" s="187">
        <f t="shared" si="8"/>
        <v>0</v>
      </c>
      <c r="O38" s="187">
        <f t="shared" si="8"/>
        <v>0</v>
      </c>
      <c r="P38" s="187">
        <f t="shared" si="8"/>
        <v>19</v>
      </c>
      <c r="Q38" s="187">
        <f t="shared" si="8"/>
        <v>21</v>
      </c>
      <c r="R38" s="187">
        <f t="shared" si="8"/>
        <v>20</v>
      </c>
      <c r="S38" s="187">
        <f t="shared" si="8"/>
        <v>60</v>
      </c>
      <c r="T38" s="187">
        <f t="shared" si="8"/>
        <v>15</v>
      </c>
      <c r="U38" s="187">
        <f t="shared" si="8"/>
        <v>14</v>
      </c>
      <c r="V38" s="187">
        <f t="shared" si="8"/>
        <v>14</v>
      </c>
      <c r="W38" s="187">
        <f t="shared" si="8"/>
        <v>40</v>
      </c>
      <c r="X38" s="187">
        <f t="shared" si="8"/>
        <v>100</v>
      </c>
    </row>
    <row r="39" spans="1:24" ht="23.25">
      <c r="A39" s="131"/>
      <c r="B39" s="132"/>
      <c r="C39" s="133"/>
      <c r="D39" s="22" t="s">
        <v>1</v>
      </c>
      <c r="E39" s="169">
        <f>SUM(E7+E11+E15+E19+E23+E27+E31+E35)</f>
        <v>0</v>
      </c>
      <c r="F39" s="169">
        <f aca="true" t="shared" si="9" ref="F39:X39">SUM(F7+F11+F15+F19+F23+F27+F31+F35)</f>
        <v>0</v>
      </c>
      <c r="G39" s="169">
        <f t="shared" si="9"/>
        <v>0</v>
      </c>
      <c r="H39" s="169">
        <f t="shared" si="9"/>
        <v>0</v>
      </c>
      <c r="I39" s="169">
        <f t="shared" si="9"/>
        <v>0</v>
      </c>
      <c r="J39" s="169">
        <f t="shared" si="9"/>
        <v>0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>SUM(P7+P11+P15+P19+P23+P27+P31+P35)</f>
        <v>343</v>
      </c>
      <c r="Q39" s="169">
        <f aca="true" t="shared" si="10" ref="Q39:X39">SUM(Q7+Q11+Q15+Q19+Q23+Q27+Q31+Q35)</f>
        <v>411</v>
      </c>
      <c r="R39" s="169">
        <f t="shared" si="10"/>
        <v>321</v>
      </c>
      <c r="S39" s="169">
        <f t="shared" si="10"/>
        <v>1075</v>
      </c>
      <c r="T39" s="169">
        <f t="shared" si="10"/>
        <v>235</v>
      </c>
      <c r="U39" s="169">
        <f t="shared" si="10"/>
        <v>286</v>
      </c>
      <c r="V39" s="169">
        <f t="shared" si="10"/>
        <v>196</v>
      </c>
      <c r="W39" s="169">
        <f t="shared" si="10"/>
        <v>717</v>
      </c>
      <c r="X39" s="169">
        <f t="shared" si="10"/>
        <v>1792</v>
      </c>
    </row>
    <row r="40" spans="1:25" ht="23.25">
      <c r="A40" s="131"/>
      <c r="B40" s="132"/>
      <c r="C40" s="133"/>
      <c r="D40" s="22" t="s">
        <v>2</v>
      </c>
      <c r="E40" s="169">
        <f>SUM(E8+E12+E16+E20+E24+E28+E32+E36)</f>
        <v>0</v>
      </c>
      <c r="F40" s="169">
        <f aca="true" t="shared" si="11" ref="F40:X40">SUM(F8+F12+F16+F20+F24+F28+F32+F36)</f>
        <v>0</v>
      </c>
      <c r="G40" s="169">
        <f t="shared" si="11"/>
        <v>0</v>
      </c>
      <c r="H40" s="169">
        <f t="shared" si="11"/>
        <v>0</v>
      </c>
      <c r="I40" s="169">
        <f t="shared" si="11"/>
        <v>0</v>
      </c>
      <c r="J40" s="169">
        <f t="shared" si="11"/>
        <v>0</v>
      </c>
      <c r="K40" s="169">
        <f t="shared" si="11"/>
        <v>0</v>
      </c>
      <c r="L40" s="169">
        <f t="shared" si="11"/>
        <v>0</v>
      </c>
      <c r="M40" s="169">
        <f t="shared" si="11"/>
        <v>0</v>
      </c>
      <c r="N40" s="169">
        <f t="shared" si="11"/>
        <v>0</v>
      </c>
      <c r="O40" s="169">
        <f t="shared" si="11"/>
        <v>0</v>
      </c>
      <c r="P40" s="169">
        <f>SUM(P8+P12+P16+P20+P24+P28+P32+P36)</f>
        <v>286</v>
      </c>
      <c r="Q40" s="169">
        <f aca="true" t="shared" si="12" ref="Q40:X40">SUM(Q8+Q12+Q16+Q20+Q24+Q28+Q32+Q36)</f>
        <v>318</v>
      </c>
      <c r="R40" s="169">
        <f t="shared" si="12"/>
        <v>350</v>
      </c>
      <c r="S40" s="169">
        <f t="shared" si="12"/>
        <v>954</v>
      </c>
      <c r="T40" s="169">
        <f t="shared" si="12"/>
        <v>304</v>
      </c>
      <c r="U40" s="169">
        <f t="shared" si="12"/>
        <v>231</v>
      </c>
      <c r="V40" s="169">
        <f t="shared" si="12"/>
        <v>252</v>
      </c>
      <c r="W40" s="169">
        <f t="shared" si="12"/>
        <v>787</v>
      </c>
      <c r="X40" s="169">
        <f t="shared" si="12"/>
        <v>1736</v>
      </c>
      <c r="Y40" s="22"/>
    </row>
    <row r="41" spans="1:24" ht="24" thickBot="1">
      <c r="A41" s="131"/>
      <c r="B41" s="132"/>
      <c r="C41" s="133"/>
      <c r="D41" s="59" t="s">
        <v>3</v>
      </c>
      <c r="E41" s="197">
        <f>SUM(E39:E40)</f>
        <v>0</v>
      </c>
      <c r="F41" s="197">
        <f aca="true" t="shared" si="13" ref="F41:X41">SUM(F39:F40)</f>
        <v>0</v>
      </c>
      <c r="G41" s="197">
        <f t="shared" si="13"/>
        <v>0</v>
      </c>
      <c r="H41" s="197">
        <f t="shared" si="13"/>
        <v>0</v>
      </c>
      <c r="I41" s="197">
        <f t="shared" si="13"/>
        <v>0</v>
      </c>
      <c r="J41" s="197">
        <f t="shared" si="13"/>
        <v>0</v>
      </c>
      <c r="K41" s="197">
        <f t="shared" si="13"/>
        <v>0</v>
      </c>
      <c r="L41" s="197">
        <f t="shared" si="13"/>
        <v>0</v>
      </c>
      <c r="M41" s="197">
        <f t="shared" si="13"/>
        <v>0</v>
      </c>
      <c r="N41" s="197">
        <f t="shared" si="13"/>
        <v>0</v>
      </c>
      <c r="O41" s="197">
        <f t="shared" si="13"/>
        <v>0</v>
      </c>
      <c r="P41" s="197">
        <f>SUM(P39:P40)</f>
        <v>629</v>
      </c>
      <c r="Q41" s="197">
        <f aca="true" t="shared" si="14" ref="Q41:X41">SUM(Q39:Q40)</f>
        <v>729</v>
      </c>
      <c r="R41" s="197">
        <f t="shared" si="14"/>
        <v>671</v>
      </c>
      <c r="S41" s="197">
        <f t="shared" si="14"/>
        <v>2029</v>
      </c>
      <c r="T41" s="197">
        <f t="shared" si="14"/>
        <v>539</v>
      </c>
      <c r="U41" s="197">
        <f t="shared" si="14"/>
        <v>517</v>
      </c>
      <c r="V41" s="197">
        <f t="shared" si="14"/>
        <v>448</v>
      </c>
      <c r="W41" s="197">
        <f t="shared" si="14"/>
        <v>1504</v>
      </c>
      <c r="X41" s="197">
        <f t="shared" si="14"/>
        <v>3528</v>
      </c>
    </row>
    <row r="42" spans="1:24" ht="23.25">
      <c r="A42" s="131"/>
      <c r="B42" s="132"/>
      <c r="C42" s="133"/>
      <c r="D42" s="134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</row>
    <row r="43" spans="1:24" ht="23.25">
      <c r="A43" s="131"/>
      <c r="B43" s="132"/>
      <c r="C43" s="133"/>
      <c r="D43" s="134"/>
      <c r="E43" s="198"/>
      <c r="F43" s="134"/>
      <c r="G43" s="134"/>
      <c r="H43" s="6"/>
      <c r="I43" s="135"/>
      <c r="J43" s="134"/>
      <c r="K43" s="134"/>
      <c r="L43" s="134"/>
      <c r="M43" s="134"/>
      <c r="N43" s="134"/>
      <c r="O43" s="136"/>
      <c r="P43" s="134"/>
      <c r="Q43" s="134"/>
      <c r="R43" s="134"/>
      <c r="S43" s="6"/>
      <c r="T43" s="134"/>
      <c r="U43" s="134"/>
      <c r="V43" s="134"/>
      <c r="W43" s="134"/>
      <c r="X43" s="134"/>
    </row>
    <row r="44" spans="1:24" ht="23.25">
      <c r="A44" s="131"/>
      <c r="B44" s="132"/>
      <c r="C44" s="133"/>
      <c r="D44" s="134"/>
      <c r="E44" s="198"/>
      <c r="F44" s="134"/>
      <c r="G44" s="134"/>
      <c r="H44" s="6"/>
      <c r="I44" s="135"/>
      <c r="J44" s="134"/>
      <c r="K44" s="134"/>
      <c r="L44" s="134"/>
      <c r="M44" s="134"/>
      <c r="N44" s="134"/>
      <c r="O44" s="136"/>
      <c r="P44" s="134"/>
      <c r="Q44" s="134"/>
      <c r="R44" s="134"/>
      <c r="S44" s="6"/>
      <c r="T44" s="134"/>
      <c r="U44" s="134"/>
      <c r="V44" s="134"/>
      <c r="W44" s="134"/>
      <c r="X44" s="134"/>
    </row>
    <row r="45" spans="1:24" ht="23.25">
      <c r="A45" s="131"/>
      <c r="B45" s="132"/>
      <c r="C45" s="133"/>
      <c r="D45" s="134"/>
      <c r="E45" s="19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23.25">
      <c r="A46" s="313"/>
      <c r="B46" s="314"/>
      <c r="C46" s="139"/>
      <c r="D46" s="137"/>
      <c r="E46" s="200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4"/>
      <c r="X46" s="134"/>
    </row>
    <row r="47" spans="1:24" ht="23.25">
      <c r="A47" s="313"/>
      <c r="B47" s="314"/>
      <c r="C47" s="139"/>
      <c r="D47" s="137"/>
      <c r="E47" s="200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4"/>
      <c r="X47" s="134"/>
    </row>
    <row r="48" spans="1:24" ht="23.25">
      <c r="A48" s="131"/>
      <c r="B48" s="132"/>
      <c r="C48" s="133"/>
      <c r="D48" s="134"/>
      <c r="E48" s="198"/>
      <c r="F48" s="134"/>
      <c r="G48" s="134"/>
      <c r="H48" s="6"/>
      <c r="I48" s="136"/>
      <c r="J48" s="134"/>
      <c r="K48" s="134"/>
      <c r="L48" s="134"/>
      <c r="M48" s="134"/>
      <c r="N48" s="134"/>
      <c r="O48" s="136"/>
      <c r="P48" s="134"/>
      <c r="Q48" s="134"/>
      <c r="R48" s="134"/>
      <c r="S48" s="6"/>
      <c r="T48" s="134"/>
      <c r="U48" s="134"/>
      <c r="V48" s="134"/>
      <c r="W48" s="134"/>
      <c r="X48" s="134"/>
    </row>
    <row r="49" spans="1:24" ht="23.25">
      <c r="A49" s="131"/>
      <c r="B49" s="132"/>
      <c r="C49" s="133"/>
      <c r="D49" s="134"/>
      <c r="E49" s="198"/>
      <c r="F49" s="134"/>
      <c r="G49" s="134"/>
      <c r="H49" s="6"/>
      <c r="I49" s="135"/>
      <c r="J49" s="134"/>
      <c r="K49" s="134"/>
      <c r="L49" s="134"/>
      <c r="M49" s="134"/>
      <c r="N49" s="134"/>
      <c r="O49" s="136"/>
      <c r="P49" s="134"/>
      <c r="Q49" s="134"/>
      <c r="R49" s="134"/>
      <c r="S49" s="6"/>
      <c r="T49" s="134"/>
      <c r="U49" s="134"/>
      <c r="V49" s="134"/>
      <c r="W49" s="134"/>
      <c r="X49" s="134"/>
    </row>
    <row r="50" spans="1:24" ht="23.25">
      <c r="A50" s="131"/>
      <c r="B50" s="132"/>
      <c r="C50" s="133"/>
      <c r="D50" s="134"/>
      <c r="E50" s="198"/>
      <c r="F50" s="134"/>
      <c r="G50" s="134"/>
      <c r="H50" s="6"/>
      <c r="I50" s="135"/>
      <c r="J50" s="134"/>
      <c r="K50" s="134"/>
      <c r="L50" s="134"/>
      <c r="M50" s="134"/>
      <c r="N50" s="134"/>
      <c r="O50" s="136"/>
      <c r="P50" s="134"/>
      <c r="Q50" s="134"/>
      <c r="R50" s="134"/>
      <c r="S50" s="6"/>
      <c r="T50" s="134"/>
      <c r="U50" s="134"/>
      <c r="V50" s="134"/>
      <c r="W50" s="134"/>
      <c r="X50" s="134"/>
    </row>
    <row r="51" spans="1:24" ht="23.25">
      <c r="A51" s="137"/>
      <c r="B51" s="138"/>
      <c r="C51" s="139"/>
      <c r="D51" s="6"/>
      <c r="E51" s="19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23.25">
      <c r="A52" s="131"/>
      <c r="B52" s="132"/>
      <c r="C52" s="133"/>
      <c r="D52" s="134"/>
      <c r="E52" s="198"/>
      <c r="F52" s="134"/>
      <c r="G52" s="134"/>
      <c r="H52" s="6"/>
      <c r="I52" s="135"/>
      <c r="J52" s="134"/>
      <c r="K52" s="134"/>
      <c r="L52" s="134"/>
      <c r="M52" s="134"/>
      <c r="N52" s="134"/>
      <c r="O52" s="136"/>
      <c r="P52" s="134"/>
      <c r="Q52" s="134"/>
      <c r="R52" s="134"/>
      <c r="S52" s="6"/>
      <c r="T52" s="134"/>
      <c r="U52" s="134"/>
      <c r="V52" s="134"/>
      <c r="W52" s="134"/>
      <c r="X52" s="134"/>
    </row>
    <row r="53" spans="1:24" ht="23.25">
      <c r="A53" s="131"/>
      <c r="B53" s="132"/>
      <c r="C53" s="133"/>
      <c r="D53" s="134"/>
      <c r="E53" s="198"/>
      <c r="F53" s="134"/>
      <c r="G53" s="134"/>
      <c r="H53" s="6"/>
      <c r="I53" s="135"/>
      <c r="J53" s="134"/>
      <c r="K53" s="134"/>
      <c r="L53" s="134"/>
      <c r="M53" s="134"/>
      <c r="N53" s="134"/>
      <c r="O53" s="136"/>
      <c r="P53" s="134"/>
      <c r="Q53" s="134"/>
      <c r="R53" s="134"/>
      <c r="S53" s="6"/>
      <c r="T53" s="134"/>
      <c r="U53" s="134"/>
      <c r="V53" s="134"/>
      <c r="W53" s="134"/>
      <c r="X53" s="134"/>
    </row>
    <row r="54" spans="1:24" ht="23.25">
      <c r="A54" s="131"/>
      <c r="B54" s="132"/>
      <c r="C54" s="133"/>
      <c r="D54" s="134"/>
      <c r="E54" s="198"/>
      <c r="F54" s="134"/>
      <c r="G54" s="134"/>
      <c r="H54" s="6"/>
      <c r="I54" s="135"/>
      <c r="J54" s="134"/>
      <c r="K54" s="134"/>
      <c r="L54" s="134"/>
      <c r="M54" s="134"/>
      <c r="N54" s="134"/>
      <c r="O54" s="136"/>
      <c r="P54" s="134"/>
      <c r="Q54" s="134"/>
      <c r="R54" s="134"/>
      <c r="S54" s="6"/>
      <c r="T54" s="134"/>
      <c r="U54" s="134"/>
      <c r="V54" s="134"/>
      <c r="W54" s="134"/>
      <c r="X54" s="134"/>
    </row>
    <row r="55" spans="1:24" ht="23.25">
      <c r="A55" s="137"/>
      <c r="B55" s="138"/>
      <c r="C55" s="139"/>
      <c r="D55" s="6"/>
      <c r="E55" s="19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23.25">
      <c r="A56" s="131"/>
      <c r="B56" s="132"/>
      <c r="C56" s="133"/>
      <c r="D56" s="134"/>
      <c r="E56" s="198"/>
      <c r="F56" s="134"/>
      <c r="G56" s="134"/>
      <c r="H56" s="6"/>
      <c r="I56" s="135"/>
      <c r="J56" s="134"/>
      <c r="K56" s="134"/>
      <c r="L56" s="134"/>
      <c r="M56" s="134"/>
      <c r="N56" s="134"/>
      <c r="O56" s="136"/>
      <c r="P56" s="134"/>
      <c r="Q56" s="134"/>
      <c r="R56" s="134"/>
      <c r="S56" s="6"/>
      <c r="T56" s="134"/>
      <c r="U56" s="134"/>
      <c r="V56" s="134"/>
      <c r="W56" s="134"/>
      <c r="X56" s="134"/>
    </row>
    <row r="57" spans="1:24" ht="23.25">
      <c r="A57" s="131"/>
      <c r="B57" s="132"/>
      <c r="C57" s="133"/>
      <c r="D57" s="134"/>
      <c r="E57" s="198"/>
      <c r="F57" s="134"/>
      <c r="G57" s="134"/>
      <c r="H57" s="6"/>
      <c r="I57" s="135"/>
      <c r="J57" s="134"/>
      <c r="K57" s="134"/>
      <c r="L57" s="134"/>
      <c r="M57" s="134"/>
      <c r="N57" s="134"/>
      <c r="O57" s="136"/>
      <c r="P57" s="134"/>
      <c r="Q57" s="134"/>
      <c r="R57" s="134"/>
      <c r="S57" s="6"/>
      <c r="T57" s="134"/>
      <c r="U57" s="134"/>
      <c r="V57" s="134"/>
      <c r="W57" s="134"/>
      <c r="X57" s="134"/>
    </row>
    <row r="58" spans="1:24" ht="23.25">
      <c r="A58" s="131"/>
      <c r="B58" s="132"/>
      <c r="C58" s="133"/>
      <c r="D58" s="134"/>
      <c r="E58" s="198"/>
      <c r="F58" s="134"/>
      <c r="G58" s="134"/>
      <c r="H58" s="6"/>
      <c r="I58" s="135"/>
      <c r="J58" s="134"/>
      <c r="K58" s="134"/>
      <c r="L58" s="134"/>
      <c r="M58" s="134"/>
      <c r="N58" s="134"/>
      <c r="O58" s="136"/>
      <c r="P58" s="134"/>
      <c r="Q58" s="134"/>
      <c r="R58" s="134"/>
      <c r="S58" s="6"/>
      <c r="T58" s="134"/>
      <c r="U58" s="134"/>
      <c r="V58" s="134"/>
      <c r="W58" s="134"/>
      <c r="X58" s="134"/>
    </row>
    <row r="59" spans="1:24" ht="23.25">
      <c r="A59" s="137"/>
      <c r="B59" s="138"/>
      <c r="C59" s="139"/>
      <c r="D59" s="6"/>
      <c r="E59" s="19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23.25">
      <c r="A60" s="131"/>
      <c r="B60" s="132"/>
      <c r="C60" s="133"/>
      <c r="D60" s="134"/>
      <c r="E60" s="198"/>
      <c r="F60" s="134"/>
      <c r="G60" s="134"/>
      <c r="H60" s="6"/>
      <c r="I60" s="135"/>
      <c r="J60" s="134"/>
      <c r="K60" s="134"/>
      <c r="L60" s="134"/>
      <c r="M60" s="134"/>
      <c r="N60" s="134"/>
      <c r="O60" s="136"/>
      <c r="P60" s="134"/>
      <c r="Q60" s="134"/>
      <c r="R60" s="134"/>
      <c r="S60" s="6"/>
      <c r="T60" s="134"/>
      <c r="U60" s="134"/>
      <c r="V60" s="134"/>
      <c r="W60" s="134"/>
      <c r="X60" s="134"/>
    </row>
    <row r="61" spans="1:24" ht="23.25">
      <c r="A61" s="131"/>
      <c r="B61" s="132"/>
      <c r="C61" s="133"/>
      <c r="D61" s="134"/>
      <c r="E61" s="198"/>
      <c r="F61" s="134"/>
      <c r="G61" s="134"/>
      <c r="H61" s="6"/>
      <c r="I61" s="135"/>
      <c r="J61" s="134"/>
      <c r="K61" s="134"/>
      <c r="L61" s="134"/>
      <c r="M61" s="134"/>
      <c r="N61" s="134"/>
      <c r="O61" s="136"/>
      <c r="P61" s="134"/>
      <c r="Q61" s="134"/>
      <c r="R61" s="134"/>
      <c r="S61" s="6"/>
      <c r="T61" s="134"/>
      <c r="U61" s="134"/>
      <c r="V61" s="134"/>
      <c r="W61" s="134"/>
      <c r="X61" s="134"/>
    </row>
    <row r="62" spans="1:24" ht="23.25">
      <c r="A62" s="131"/>
      <c r="B62" s="132"/>
      <c r="C62" s="133"/>
      <c r="D62" s="134"/>
      <c r="E62" s="198"/>
      <c r="F62" s="134"/>
      <c r="G62" s="134"/>
      <c r="H62" s="6"/>
      <c r="I62" s="135"/>
      <c r="J62" s="134"/>
      <c r="K62" s="134"/>
      <c r="L62" s="134"/>
      <c r="M62" s="134"/>
      <c r="N62" s="134"/>
      <c r="O62" s="136"/>
      <c r="P62" s="134"/>
      <c r="Q62" s="134"/>
      <c r="R62" s="134"/>
      <c r="S62" s="6"/>
      <c r="T62" s="134"/>
      <c r="U62" s="134"/>
      <c r="V62" s="134"/>
      <c r="W62" s="134"/>
      <c r="X62" s="134"/>
    </row>
    <row r="63" spans="1:24" ht="23.25">
      <c r="A63" s="131"/>
      <c r="B63" s="132"/>
      <c r="C63" s="133"/>
      <c r="D63" s="134"/>
      <c r="E63" s="19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23.25">
      <c r="A64" s="131"/>
      <c r="B64" s="132"/>
      <c r="C64" s="133"/>
      <c r="D64" s="134"/>
      <c r="E64" s="198"/>
      <c r="F64" s="134"/>
      <c r="G64" s="134"/>
      <c r="H64" s="6"/>
      <c r="I64" s="135"/>
      <c r="J64" s="134"/>
      <c r="K64" s="134"/>
      <c r="L64" s="134"/>
      <c r="M64" s="134"/>
      <c r="N64" s="134"/>
      <c r="O64" s="136"/>
      <c r="P64" s="134"/>
      <c r="Q64" s="134"/>
      <c r="R64" s="134"/>
      <c r="S64" s="6"/>
      <c r="T64" s="134"/>
      <c r="U64" s="134"/>
      <c r="V64" s="134"/>
      <c r="W64" s="134"/>
      <c r="X64" s="134"/>
    </row>
    <row r="65" spans="1:24" ht="23.25">
      <c r="A65" s="131"/>
      <c r="B65" s="132"/>
      <c r="C65" s="133"/>
      <c r="D65" s="134"/>
      <c r="E65" s="198"/>
      <c r="F65" s="134"/>
      <c r="G65" s="134"/>
      <c r="H65" s="6"/>
      <c r="I65" s="135"/>
      <c r="J65" s="134"/>
      <c r="K65" s="134"/>
      <c r="L65" s="134"/>
      <c r="M65" s="134"/>
      <c r="N65" s="134"/>
      <c r="O65" s="136"/>
      <c r="P65" s="134"/>
      <c r="Q65" s="134"/>
      <c r="R65" s="134"/>
      <c r="S65" s="6"/>
      <c r="T65" s="134"/>
      <c r="U65" s="134"/>
      <c r="V65" s="134"/>
      <c r="W65" s="134"/>
      <c r="X65" s="134"/>
    </row>
    <row r="66" spans="1:24" ht="23.25">
      <c r="A66" s="131"/>
      <c r="B66" s="132"/>
      <c r="C66" s="133"/>
      <c r="D66" s="134"/>
      <c r="E66" s="198"/>
      <c r="F66" s="134"/>
      <c r="G66" s="134"/>
      <c r="H66" s="6"/>
      <c r="I66" s="135"/>
      <c r="J66" s="134"/>
      <c r="K66" s="134"/>
      <c r="L66" s="134"/>
      <c r="M66" s="134"/>
      <c r="N66" s="134"/>
      <c r="O66" s="136"/>
      <c r="P66" s="134"/>
      <c r="Q66" s="134"/>
      <c r="R66" s="134"/>
      <c r="S66" s="6"/>
      <c r="T66" s="134"/>
      <c r="U66" s="134"/>
      <c r="V66" s="134"/>
      <c r="W66" s="134"/>
      <c r="X66" s="134"/>
    </row>
    <row r="67" spans="1:24" ht="23.25">
      <c r="A67" s="131"/>
      <c r="B67" s="132"/>
      <c r="C67" s="133"/>
      <c r="D67" s="134"/>
      <c r="E67" s="19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</sheetData>
  <mergeCells count="47">
    <mergeCell ref="C4:C5"/>
    <mergeCell ref="D4:D5"/>
    <mergeCell ref="G4:G5"/>
    <mergeCell ref="I4:I5"/>
    <mergeCell ref="U4:U5"/>
    <mergeCell ref="V4:V5"/>
    <mergeCell ref="A2:X2"/>
    <mergeCell ref="A3:X3"/>
    <mergeCell ref="J4:J5"/>
    <mergeCell ref="K4:K5"/>
    <mergeCell ref="L4:L5"/>
    <mergeCell ref="M4:M5"/>
    <mergeCell ref="N4:N5"/>
    <mergeCell ref="P4:P5"/>
    <mergeCell ref="A6:A9"/>
    <mergeCell ref="B6:B9"/>
    <mergeCell ref="C6:C9"/>
    <mergeCell ref="T4:T5"/>
    <mergeCell ref="Q4:Q5"/>
    <mergeCell ref="R4:R5"/>
    <mergeCell ref="E4:E5"/>
    <mergeCell ref="F4:F5"/>
    <mergeCell ref="A4:A5"/>
    <mergeCell ref="B4:B5"/>
    <mergeCell ref="A10:A13"/>
    <mergeCell ref="B10:B13"/>
    <mergeCell ref="C10:C13"/>
    <mergeCell ref="A14:A17"/>
    <mergeCell ref="B14:B17"/>
    <mergeCell ref="C14:C17"/>
    <mergeCell ref="A26:A29"/>
    <mergeCell ref="B26:B29"/>
    <mergeCell ref="C26:C29"/>
    <mergeCell ref="A18:A21"/>
    <mergeCell ref="B18:B21"/>
    <mergeCell ref="C18:C21"/>
    <mergeCell ref="A22:A25"/>
    <mergeCell ref="B22:B25"/>
    <mergeCell ref="C22:C25"/>
    <mergeCell ref="C30:C33"/>
    <mergeCell ref="A34:A37"/>
    <mergeCell ref="B34:B37"/>
    <mergeCell ref="C34:C37"/>
    <mergeCell ref="A46:A47"/>
    <mergeCell ref="B46:B47"/>
    <mergeCell ref="A30:A33"/>
    <mergeCell ref="B30:B3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X39"/>
  <sheetViews>
    <sheetView zoomScale="75" zoomScaleNormal="75" workbookViewId="0" topLeftCell="A1">
      <selection activeCell="A6" sqref="A6:X9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3.25">
      <c r="A6" s="315">
        <v>71</v>
      </c>
      <c r="B6" s="334" t="s">
        <v>111</v>
      </c>
      <c r="C6" s="321" t="s">
        <v>7</v>
      </c>
      <c r="D6" s="33" t="s">
        <v>17</v>
      </c>
      <c r="E6" s="121">
        <v>2</v>
      </c>
      <c r="F6" s="121">
        <v>2</v>
      </c>
      <c r="G6" s="121">
        <v>2</v>
      </c>
      <c r="H6" s="122">
        <v>6</v>
      </c>
      <c r="I6" s="123">
        <v>2</v>
      </c>
      <c r="J6" s="121">
        <v>1</v>
      </c>
      <c r="K6" s="121">
        <v>1</v>
      </c>
      <c r="L6" s="113"/>
      <c r="M6" s="113"/>
      <c r="N6" s="113"/>
      <c r="O6" s="124">
        <v>4</v>
      </c>
      <c r="P6" s="121">
        <v>4</v>
      </c>
      <c r="Q6" s="121">
        <v>3</v>
      </c>
      <c r="R6" s="121">
        <v>3</v>
      </c>
      <c r="S6" s="125">
        <v>10</v>
      </c>
      <c r="T6" s="121">
        <v>1</v>
      </c>
      <c r="U6" s="121">
        <v>1</v>
      </c>
      <c r="V6" s="121">
        <v>1</v>
      </c>
      <c r="W6" s="126">
        <v>3</v>
      </c>
      <c r="X6" s="25">
        <v>23</v>
      </c>
    </row>
    <row r="7" spans="1:24" ht="23.25">
      <c r="A7" s="316"/>
      <c r="B7" s="335"/>
      <c r="C7" s="322"/>
      <c r="D7" s="127" t="s">
        <v>1</v>
      </c>
      <c r="E7" s="22">
        <v>47</v>
      </c>
      <c r="F7" s="22">
        <v>44</v>
      </c>
      <c r="G7" s="22">
        <v>41</v>
      </c>
      <c r="H7" s="59">
        <v>132</v>
      </c>
      <c r="I7" s="24">
        <v>25</v>
      </c>
      <c r="J7" s="22">
        <v>16</v>
      </c>
      <c r="K7" s="22">
        <v>10</v>
      </c>
      <c r="L7" s="23"/>
      <c r="M7" s="23"/>
      <c r="N7" s="23"/>
      <c r="O7" s="70">
        <v>51</v>
      </c>
      <c r="P7" s="22">
        <v>63</v>
      </c>
      <c r="Q7" s="22">
        <v>72</v>
      </c>
      <c r="R7" s="22">
        <v>67</v>
      </c>
      <c r="S7" s="59">
        <v>202</v>
      </c>
      <c r="T7" s="22">
        <v>16</v>
      </c>
      <c r="U7" s="22">
        <v>22</v>
      </c>
      <c r="V7" s="22">
        <v>13</v>
      </c>
      <c r="W7" s="22">
        <v>51</v>
      </c>
      <c r="X7" s="128">
        <v>436</v>
      </c>
    </row>
    <row r="8" spans="1:24" ht="23.25">
      <c r="A8" s="316"/>
      <c r="B8" s="335"/>
      <c r="C8" s="322"/>
      <c r="D8" s="127" t="s">
        <v>2</v>
      </c>
      <c r="E8" s="22">
        <v>42</v>
      </c>
      <c r="F8" s="22">
        <v>46</v>
      </c>
      <c r="G8" s="22">
        <v>37</v>
      </c>
      <c r="H8" s="59">
        <v>125</v>
      </c>
      <c r="I8" s="24">
        <v>21</v>
      </c>
      <c r="J8" s="22">
        <v>9</v>
      </c>
      <c r="K8" s="22">
        <v>10</v>
      </c>
      <c r="L8" s="23"/>
      <c r="M8" s="23"/>
      <c r="N8" s="23"/>
      <c r="O8" s="70">
        <v>40</v>
      </c>
      <c r="P8" s="22">
        <v>60</v>
      </c>
      <c r="Q8" s="22">
        <v>77</v>
      </c>
      <c r="R8" s="22">
        <v>56</v>
      </c>
      <c r="S8" s="59">
        <v>193</v>
      </c>
      <c r="T8" s="22">
        <v>29</v>
      </c>
      <c r="U8" s="22">
        <v>15</v>
      </c>
      <c r="V8" s="22">
        <v>12</v>
      </c>
      <c r="W8" s="22">
        <v>56</v>
      </c>
      <c r="X8" s="128">
        <v>414</v>
      </c>
    </row>
    <row r="9" spans="1:24" s="5" customFormat="1" ht="24" thickBot="1">
      <c r="A9" s="317"/>
      <c r="B9" s="336"/>
      <c r="C9" s="323"/>
      <c r="D9" s="129" t="s">
        <v>3</v>
      </c>
      <c r="E9" s="18">
        <v>89</v>
      </c>
      <c r="F9" s="18">
        <v>90</v>
      </c>
      <c r="G9" s="18">
        <v>78</v>
      </c>
      <c r="H9" s="18">
        <v>257</v>
      </c>
      <c r="I9" s="18">
        <v>46</v>
      </c>
      <c r="J9" s="18">
        <v>25</v>
      </c>
      <c r="K9" s="18">
        <v>20</v>
      </c>
      <c r="L9" s="47"/>
      <c r="M9" s="47"/>
      <c r="N9" s="47"/>
      <c r="O9" s="18">
        <v>91</v>
      </c>
      <c r="P9" s="18">
        <v>123</v>
      </c>
      <c r="Q9" s="18">
        <v>149</v>
      </c>
      <c r="R9" s="18">
        <v>123</v>
      </c>
      <c r="S9" s="18">
        <v>395</v>
      </c>
      <c r="T9" s="18">
        <v>45</v>
      </c>
      <c r="U9" s="18">
        <v>37</v>
      </c>
      <c r="V9" s="18">
        <v>25</v>
      </c>
      <c r="W9" s="18">
        <v>107</v>
      </c>
      <c r="X9" s="130">
        <v>850</v>
      </c>
    </row>
    <row r="10" spans="1:24" ht="23.25">
      <c r="A10" s="131"/>
      <c r="B10" s="132"/>
      <c r="C10" s="133"/>
      <c r="D10" s="22" t="s">
        <v>17</v>
      </c>
      <c r="E10" s="121">
        <v>2</v>
      </c>
      <c r="F10" s="121">
        <v>2</v>
      </c>
      <c r="G10" s="121">
        <v>2</v>
      </c>
      <c r="H10" s="122">
        <v>6</v>
      </c>
      <c r="I10" s="123">
        <v>2</v>
      </c>
      <c r="J10" s="121">
        <v>1</v>
      </c>
      <c r="K10" s="121">
        <v>1</v>
      </c>
      <c r="L10" s="113"/>
      <c r="M10" s="113"/>
      <c r="N10" s="113"/>
      <c r="O10" s="124">
        <v>4</v>
      </c>
      <c r="P10" s="121">
        <v>4</v>
      </c>
      <c r="Q10" s="121">
        <v>3</v>
      </c>
      <c r="R10" s="121">
        <v>3</v>
      </c>
      <c r="S10" s="125">
        <v>10</v>
      </c>
      <c r="T10" s="121">
        <v>1</v>
      </c>
      <c r="U10" s="121">
        <v>1</v>
      </c>
      <c r="V10" s="121">
        <v>1</v>
      </c>
      <c r="W10" s="126">
        <v>3</v>
      </c>
      <c r="X10" s="25">
        <v>23</v>
      </c>
    </row>
    <row r="11" spans="1:24" ht="23.25">
      <c r="A11" s="131"/>
      <c r="B11" s="132"/>
      <c r="C11" s="133"/>
      <c r="D11" s="22" t="s">
        <v>1</v>
      </c>
      <c r="E11" s="22">
        <v>47</v>
      </c>
      <c r="F11" s="22">
        <v>44</v>
      </c>
      <c r="G11" s="22">
        <v>41</v>
      </c>
      <c r="H11" s="59">
        <v>132</v>
      </c>
      <c r="I11" s="24">
        <v>25</v>
      </c>
      <c r="J11" s="22">
        <v>16</v>
      </c>
      <c r="K11" s="22">
        <v>10</v>
      </c>
      <c r="L11" s="23"/>
      <c r="M11" s="23"/>
      <c r="N11" s="23"/>
      <c r="O11" s="70">
        <v>51</v>
      </c>
      <c r="P11" s="22">
        <v>63</v>
      </c>
      <c r="Q11" s="22">
        <v>72</v>
      </c>
      <c r="R11" s="22">
        <v>67</v>
      </c>
      <c r="S11" s="59">
        <v>202</v>
      </c>
      <c r="T11" s="22">
        <v>16</v>
      </c>
      <c r="U11" s="22">
        <v>22</v>
      </c>
      <c r="V11" s="22">
        <v>13</v>
      </c>
      <c r="W11" s="22">
        <v>51</v>
      </c>
      <c r="X11" s="128">
        <v>436</v>
      </c>
    </row>
    <row r="12" spans="1:24" ht="23.25">
      <c r="A12" s="131"/>
      <c r="B12" s="132"/>
      <c r="C12" s="133"/>
      <c r="D12" s="22" t="s">
        <v>2</v>
      </c>
      <c r="E12" s="22">
        <v>42</v>
      </c>
      <c r="F12" s="22">
        <v>46</v>
      </c>
      <c r="G12" s="22">
        <v>37</v>
      </c>
      <c r="H12" s="59">
        <v>125</v>
      </c>
      <c r="I12" s="24">
        <v>21</v>
      </c>
      <c r="J12" s="22">
        <v>9</v>
      </c>
      <c r="K12" s="22">
        <v>10</v>
      </c>
      <c r="L12" s="23"/>
      <c r="M12" s="23"/>
      <c r="N12" s="23"/>
      <c r="O12" s="70">
        <v>40</v>
      </c>
      <c r="P12" s="22">
        <v>60</v>
      </c>
      <c r="Q12" s="22">
        <v>77</v>
      </c>
      <c r="R12" s="22">
        <v>56</v>
      </c>
      <c r="S12" s="59">
        <v>193</v>
      </c>
      <c r="T12" s="22">
        <v>29</v>
      </c>
      <c r="U12" s="22">
        <v>15</v>
      </c>
      <c r="V12" s="22">
        <v>12</v>
      </c>
      <c r="W12" s="22">
        <v>56</v>
      </c>
      <c r="X12" s="128">
        <v>414</v>
      </c>
    </row>
    <row r="13" spans="1:24" ht="23.25">
      <c r="A13" s="131"/>
      <c r="B13" s="132"/>
      <c r="C13" s="133"/>
      <c r="D13" s="59" t="s">
        <v>3</v>
      </c>
      <c r="E13" s="18">
        <v>89</v>
      </c>
      <c r="F13" s="18">
        <v>90</v>
      </c>
      <c r="G13" s="18">
        <v>78</v>
      </c>
      <c r="H13" s="18">
        <v>257</v>
      </c>
      <c r="I13" s="18">
        <v>46</v>
      </c>
      <c r="J13" s="18">
        <v>25</v>
      </c>
      <c r="K13" s="18">
        <v>20</v>
      </c>
      <c r="L13" s="47"/>
      <c r="M13" s="47"/>
      <c r="N13" s="47"/>
      <c r="O13" s="18">
        <v>91</v>
      </c>
      <c r="P13" s="18">
        <v>123</v>
      </c>
      <c r="Q13" s="18">
        <v>149</v>
      </c>
      <c r="R13" s="18">
        <v>123</v>
      </c>
      <c r="S13" s="18">
        <v>395</v>
      </c>
      <c r="T13" s="18">
        <v>45</v>
      </c>
      <c r="U13" s="18">
        <v>37</v>
      </c>
      <c r="V13" s="18">
        <v>25</v>
      </c>
      <c r="W13" s="18">
        <v>107</v>
      </c>
      <c r="X13" s="130">
        <v>850</v>
      </c>
    </row>
    <row r="14" spans="1:24" ht="23.25">
      <c r="A14" s="131"/>
      <c r="B14" s="132"/>
      <c r="C14" s="133"/>
      <c r="D14" s="134"/>
      <c r="E14" s="134"/>
      <c r="F14" s="134"/>
      <c r="G14" s="134"/>
      <c r="H14" s="6"/>
      <c r="I14" s="135"/>
      <c r="J14" s="134"/>
      <c r="K14" s="134"/>
      <c r="L14" s="134"/>
      <c r="M14" s="134"/>
      <c r="N14" s="134"/>
      <c r="O14" s="136"/>
      <c r="P14" s="134"/>
      <c r="Q14" s="134"/>
      <c r="R14" s="134"/>
      <c r="S14" s="6"/>
      <c r="T14" s="134"/>
      <c r="U14" s="134"/>
      <c r="V14" s="134"/>
      <c r="W14" s="134"/>
      <c r="X14" s="134"/>
    </row>
    <row r="15" spans="1:24" ht="23.25">
      <c r="A15" s="131"/>
      <c r="B15" s="132"/>
      <c r="C15" s="133"/>
      <c r="D15" s="134"/>
      <c r="E15" s="134"/>
      <c r="F15" s="134"/>
      <c r="G15" s="134"/>
      <c r="H15" s="6"/>
      <c r="I15" s="135"/>
      <c r="J15" s="134"/>
      <c r="K15" s="134"/>
      <c r="L15" s="134"/>
      <c r="M15" s="134"/>
      <c r="N15" s="134"/>
      <c r="O15" s="136"/>
      <c r="P15" s="134"/>
      <c r="Q15" s="134"/>
      <c r="R15" s="134"/>
      <c r="S15" s="6"/>
      <c r="T15" s="134"/>
      <c r="U15" s="134"/>
      <c r="V15" s="134"/>
      <c r="W15" s="134"/>
      <c r="X15" s="134"/>
    </row>
    <row r="16" spans="1:24" ht="23.25">
      <c r="A16" s="131"/>
      <c r="B16" s="132"/>
      <c r="C16" s="133"/>
      <c r="D16" s="134"/>
      <c r="E16" s="134"/>
      <c r="F16" s="134"/>
      <c r="G16" s="134"/>
      <c r="H16" s="6"/>
      <c r="I16" s="135"/>
      <c r="J16" s="134"/>
      <c r="K16" s="134"/>
      <c r="L16" s="134"/>
      <c r="M16" s="134"/>
      <c r="N16" s="134"/>
      <c r="O16" s="136"/>
      <c r="P16" s="134"/>
      <c r="Q16" s="134"/>
      <c r="R16" s="134"/>
      <c r="S16" s="6"/>
      <c r="T16" s="134"/>
      <c r="U16" s="134"/>
      <c r="V16" s="134"/>
      <c r="W16" s="134"/>
      <c r="X16" s="134"/>
    </row>
    <row r="17" spans="1:24" ht="23.25">
      <c r="A17" s="131"/>
      <c r="B17" s="132"/>
      <c r="C17" s="133"/>
      <c r="D17" s="13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3.25">
      <c r="A18" s="313"/>
      <c r="B18" s="314"/>
      <c r="C18" s="139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4"/>
      <c r="X18" s="134"/>
    </row>
    <row r="19" spans="1:24" ht="23.25">
      <c r="A19" s="313"/>
      <c r="B19" s="314"/>
      <c r="C19" s="139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4"/>
      <c r="X19" s="134"/>
    </row>
    <row r="20" spans="1:24" ht="23.25">
      <c r="A20" s="131"/>
      <c r="B20" s="132"/>
      <c r="C20" s="133"/>
      <c r="D20" s="134"/>
      <c r="E20" s="134"/>
      <c r="F20" s="134"/>
      <c r="G20" s="134"/>
      <c r="H20" s="6"/>
      <c r="I20" s="136"/>
      <c r="J20" s="134"/>
      <c r="K20" s="134"/>
      <c r="L20" s="134"/>
      <c r="M20" s="134"/>
      <c r="N20" s="134"/>
      <c r="O20" s="136"/>
      <c r="P20" s="134"/>
      <c r="Q20" s="134"/>
      <c r="R20" s="134"/>
      <c r="S20" s="6"/>
      <c r="T20" s="134"/>
      <c r="U20" s="134"/>
      <c r="V20" s="134"/>
      <c r="W20" s="134"/>
      <c r="X20" s="134"/>
    </row>
    <row r="21" spans="1:24" ht="23.25">
      <c r="A21" s="131"/>
      <c r="B21" s="132"/>
      <c r="C21" s="133"/>
      <c r="D21" s="134"/>
      <c r="E21" s="134"/>
      <c r="F21" s="134"/>
      <c r="G21" s="134"/>
      <c r="H21" s="6"/>
      <c r="I21" s="135"/>
      <c r="J21" s="134"/>
      <c r="K21" s="134"/>
      <c r="L21" s="134"/>
      <c r="M21" s="134"/>
      <c r="N21" s="134"/>
      <c r="O21" s="136"/>
      <c r="P21" s="134"/>
      <c r="Q21" s="134"/>
      <c r="R21" s="134"/>
      <c r="S21" s="6"/>
      <c r="T21" s="134"/>
      <c r="U21" s="134"/>
      <c r="V21" s="134"/>
      <c r="W21" s="134"/>
      <c r="X21" s="134"/>
    </row>
    <row r="22" spans="1:24" ht="23.25">
      <c r="A22" s="131"/>
      <c r="B22" s="132"/>
      <c r="C22" s="133"/>
      <c r="D22" s="134"/>
      <c r="E22" s="134"/>
      <c r="F22" s="134"/>
      <c r="G22" s="134"/>
      <c r="H22" s="6"/>
      <c r="I22" s="135"/>
      <c r="J22" s="134"/>
      <c r="K22" s="134"/>
      <c r="L22" s="134"/>
      <c r="M22" s="134"/>
      <c r="N22" s="134"/>
      <c r="O22" s="136"/>
      <c r="P22" s="134"/>
      <c r="Q22" s="134"/>
      <c r="R22" s="134"/>
      <c r="S22" s="6"/>
      <c r="T22" s="134"/>
      <c r="U22" s="134"/>
      <c r="V22" s="134"/>
      <c r="W22" s="134"/>
      <c r="X22" s="134"/>
    </row>
    <row r="23" spans="1:24" ht="23.25">
      <c r="A23" s="137"/>
      <c r="B23" s="138"/>
      <c r="C23" s="1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3.25">
      <c r="A24" s="131"/>
      <c r="B24" s="132"/>
      <c r="C24" s="133"/>
      <c r="D24" s="134"/>
      <c r="E24" s="134"/>
      <c r="F24" s="134"/>
      <c r="G24" s="134"/>
      <c r="H24" s="6"/>
      <c r="I24" s="135"/>
      <c r="J24" s="134"/>
      <c r="K24" s="134"/>
      <c r="L24" s="134"/>
      <c r="M24" s="134"/>
      <c r="N24" s="134"/>
      <c r="O24" s="136"/>
      <c r="P24" s="134"/>
      <c r="Q24" s="134"/>
      <c r="R24" s="134"/>
      <c r="S24" s="6"/>
      <c r="T24" s="134"/>
      <c r="U24" s="134"/>
      <c r="V24" s="134"/>
      <c r="W24" s="134"/>
      <c r="X24" s="134"/>
    </row>
    <row r="25" spans="1:24" ht="23.25">
      <c r="A25" s="131"/>
      <c r="B25" s="132"/>
      <c r="C25" s="133"/>
      <c r="D25" s="134"/>
      <c r="E25" s="134"/>
      <c r="F25" s="134"/>
      <c r="G25" s="134"/>
      <c r="H25" s="6"/>
      <c r="I25" s="135"/>
      <c r="J25" s="134"/>
      <c r="K25" s="134"/>
      <c r="L25" s="134"/>
      <c r="M25" s="134"/>
      <c r="N25" s="134"/>
      <c r="O25" s="136"/>
      <c r="P25" s="134"/>
      <c r="Q25" s="134"/>
      <c r="R25" s="134"/>
      <c r="S25" s="6"/>
      <c r="T25" s="134"/>
      <c r="U25" s="134"/>
      <c r="V25" s="134"/>
      <c r="W25" s="134"/>
      <c r="X25" s="134"/>
    </row>
    <row r="26" spans="1:24" ht="23.25">
      <c r="A26" s="131"/>
      <c r="B26" s="132"/>
      <c r="C26" s="133"/>
      <c r="D26" s="134"/>
      <c r="E26" s="134"/>
      <c r="F26" s="134"/>
      <c r="G26" s="134"/>
      <c r="H26" s="6"/>
      <c r="I26" s="135"/>
      <c r="J26" s="134"/>
      <c r="K26" s="134"/>
      <c r="L26" s="134"/>
      <c r="M26" s="134"/>
      <c r="N26" s="134"/>
      <c r="O26" s="136"/>
      <c r="P26" s="134"/>
      <c r="Q26" s="134"/>
      <c r="R26" s="134"/>
      <c r="S26" s="6"/>
      <c r="T26" s="134"/>
      <c r="U26" s="134"/>
      <c r="V26" s="134"/>
      <c r="W26" s="134"/>
      <c r="X26" s="134"/>
    </row>
    <row r="27" spans="1:24" ht="23.25">
      <c r="A27" s="137"/>
      <c r="B27" s="138"/>
      <c r="C27" s="13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3.25">
      <c r="A28" s="131"/>
      <c r="B28" s="132"/>
      <c r="C28" s="133"/>
      <c r="D28" s="134"/>
      <c r="E28" s="134"/>
      <c r="F28" s="134"/>
      <c r="G28" s="134"/>
      <c r="H28" s="6"/>
      <c r="I28" s="135"/>
      <c r="J28" s="134"/>
      <c r="K28" s="134"/>
      <c r="L28" s="134"/>
      <c r="M28" s="134"/>
      <c r="N28" s="134"/>
      <c r="O28" s="136"/>
      <c r="P28" s="134"/>
      <c r="Q28" s="134"/>
      <c r="R28" s="134"/>
      <c r="S28" s="6"/>
      <c r="T28" s="134"/>
      <c r="U28" s="134"/>
      <c r="V28" s="134"/>
      <c r="W28" s="134"/>
      <c r="X28" s="134"/>
    </row>
    <row r="29" spans="1:24" ht="23.25">
      <c r="A29" s="131"/>
      <c r="B29" s="132"/>
      <c r="C29" s="133"/>
      <c r="D29" s="134"/>
      <c r="E29" s="134"/>
      <c r="F29" s="134"/>
      <c r="G29" s="134"/>
      <c r="H29" s="6"/>
      <c r="I29" s="135"/>
      <c r="J29" s="134"/>
      <c r="K29" s="134"/>
      <c r="L29" s="134"/>
      <c r="M29" s="134"/>
      <c r="N29" s="134"/>
      <c r="O29" s="136"/>
      <c r="P29" s="134"/>
      <c r="Q29" s="134"/>
      <c r="R29" s="134"/>
      <c r="S29" s="6"/>
      <c r="T29" s="134"/>
      <c r="U29" s="134"/>
      <c r="V29" s="134"/>
      <c r="W29" s="134"/>
      <c r="X29" s="134"/>
    </row>
    <row r="30" spans="1:24" ht="23.25">
      <c r="A30" s="131"/>
      <c r="B30" s="132"/>
      <c r="C30" s="133"/>
      <c r="D30" s="134"/>
      <c r="E30" s="134"/>
      <c r="F30" s="134"/>
      <c r="G30" s="134"/>
      <c r="H30" s="6"/>
      <c r="I30" s="135"/>
      <c r="J30" s="134"/>
      <c r="K30" s="134"/>
      <c r="L30" s="134"/>
      <c r="M30" s="134"/>
      <c r="N30" s="134"/>
      <c r="O30" s="136"/>
      <c r="P30" s="134"/>
      <c r="Q30" s="134"/>
      <c r="R30" s="134"/>
      <c r="S30" s="6"/>
      <c r="T30" s="134"/>
      <c r="U30" s="134"/>
      <c r="V30" s="134"/>
      <c r="W30" s="134"/>
      <c r="X30" s="134"/>
    </row>
    <row r="31" spans="1:24" ht="23.25">
      <c r="A31" s="137"/>
      <c r="B31" s="138"/>
      <c r="C31" s="1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3.25">
      <c r="A32" s="131"/>
      <c r="B32" s="132"/>
      <c r="C32" s="133"/>
      <c r="D32" s="134"/>
      <c r="E32" s="134"/>
      <c r="F32" s="134"/>
      <c r="G32" s="134"/>
      <c r="H32" s="6"/>
      <c r="I32" s="135"/>
      <c r="J32" s="134"/>
      <c r="K32" s="134"/>
      <c r="L32" s="134"/>
      <c r="M32" s="134"/>
      <c r="N32" s="134"/>
      <c r="O32" s="136"/>
      <c r="P32" s="134"/>
      <c r="Q32" s="134"/>
      <c r="R32" s="134"/>
      <c r="S32" s="6"/>
      <c r="T32" s="134"/>
      <c r="U32" s="134"/>
      <c r="V32" s="134"/>
      <c r="W32" s="134"/>
      <c r="X32" s="134"/>
    </row>
    <row r="33" spans="1:24" ht="23.25">
      <c r="A33" s="131"/>
      <c r="B33" s="132"/>
      <c r="C33" s="133"/>
      <c r="D33" s="134"/>
      <c r="E33" s="134"/>
      <c r="F33" s="134"/>
      <c r="G33" s="134"/>
      <c r="H33" s="6"/>
      <c r="I33" s="135"/>
      <c r="J33" s="134"/>
      <c r="K33" s="134"/>
      <c r="L33" s="134"/>
      <c r="M33" s="134"/>
      <c r="N33" s="134"/>
      <c r="O33" s="136"/>
      <c r="P33" s="134"/>
      <c r="Q33" s="134"/>
      <c r="R33" s="134"/>
      <c r="S33" s="6"/>
      <c r="T33" s="134"/>
      <c r="U33" s="134"/>
      <c r="V33" s="134"/>
      <c r="W33" s="134"/>
      <c r="X33" s="134"/>
    </row>
    <row r="34" spans="1:24" ht="23.25">
      <c r="A34" s="131"/>
      <c r="B34" s="132"/>
      <c r="C34" s="133"/>
      <c r="D34" s="134"/>
      <c r="E34" s="134"/>
      <c r="F34" s="134"/>
      <c r="G34" s="134"/>
      <c r="H34" s="6"/>
      <c r="I34" s="135"/>
      <c r="J34" s="134"/>
      <c r="K34" s="134"/>
      <c r="L34" s="134"/>
      <c r="M34" s="134"/>
      <c r="N34" s="134"/>
      <c r="O34" s="136"/>
      <c r="P34" s="134"/>
      <c r="Q34" s="134"/>
      <c r="R34" s="134"/>
      <c r="S34" s="6"/>
      <c r="T34" s="134"/>
      <c r="U34" s="134"/>
      <c r="V34" s="134"/>
      <c r="W34" s="134"/>
      <c r="X34" s="134"/>
    </row>
    <row r="35" spans="1:24" ht="23.25">
      <c r="A35" s="131"/>
      <c r="B35" s="132"/>
      <c r="C35" s="133"/>
      <c r="D35" s="13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3.25">
      <c r="A36" s="131"/>
      <c r="B36" s="132"/>
      <c r="C36" s="133"/>
      <c r="D36" s="134"/>
      <c r="E36" s="134"/>
      <c r="F36" s="134"/>
      <c r="G36" s="134"/>
      <c r="H36" s="6"/>
      <c r="I36" s="135"/>
      <c r="J36" s="134"/>
      <c r="K36" s="134"/>
      <c r="L36" s="134"/>
      <c r="M36" s="134"/>
      <c r="N36" s="134"/>
      <c r="O36" s="136"/>
      <c r="P36" s="134"/>
      <c r="Q36" s="134"/>
      <c r="R36" s="134"/>
      <c r="S36" s="6"/>
      <c r="T36" s="134"/>
      <c r="U36" s="134"/>
      <c r="V36" s="134"/>
      <c r="W36" s="134"/>
      <c r="X36" s="134"/>
    </row>
    <row r="37" spans="1:24" ht="23.25">
      <c r="A37" s="131"/>
      <c r="B37" s="132"/>
      <c r="C37" s="133"/>
      <c r="D37" s="134"/>
      <c r="E37" s="134"/>
      <c r="F37" s="134"/>
      <c r="G37" s="134"/>
      <c r="H37" s="6"/>
      <c r="I37" s="135"/>
      <c r="J37" s="134"/>
      <c r="K37" s="134"/>
      <c r="L37" s="134"/>
      <c r="M37" s="134"/>
      <c r="N37" s="134"/>
      <c r="O37" s="136"/>
      <c r="P37" s="134"/>
      <c r="Q37" s="134"/>
      <c r="R37" s="134"/>
      <c r="S37" s="6"/>
      <c r="T37" s="134"/>
      <c r="U37" s="134"/>
      <c r="V37" s="134"/>
      <c r="W37" s="134"/>
      <c r="X37" s="134"/>
    </row>
    <row r="38" spans="1:24" ht="23.25">
      <c r="A38" s="131"/>
      <c r="B38" s="132"/>
      <c r="C38" s="133"/>
      <c r="D38" s="134"/>
      <c r="E38" s="134"/>
      <c r="F38" s="134"/>
      <c r="G38" s="134"/>
      <c r="H38" s="6"/>
      <c r="I38" s="135"/>
      <c r="J38" s="134"/>
      <c r="K38" s="134"/>
      <c r="L38" s="134"/>
      <c r="M38" s="134"/>
      <c r="N38" s="134"/>
      <c r="O38" s="136"/>
      <c r="P38" s="134"/>
      <c r="Q38" s="134"/>
      <c r="R38" s="134"/>
      <c r="S38" s="6"/>
      <c r="T38" s="134"/>
      <c r="U38" s="134"/>
      <c r="V38" s="134"/>
      <c r="W38" s="134"/>
      <c r="X38" s="134"/>
    </row>
    <row r="39" spans="1:24" ht="23.25">
      <c r="A39" s="131"/>
      <c r="B39" s="132"/>
      <c r="C39" s="133"/>
      <c r="D39" s="13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mergeCells count="26">
    <mergeCell ref="A4:A5"/>
    <mergeCell ref="B4:B5"/>
    <mergeCell ref="C4:C5"/>
    <mergeCell ref="D4:D5"/>
    <mergeCell ref="A2:X2"/>
    <mergeCell ref="A3:X3"/>
    <mergeCell ref="J4:J5"/>
    <mergeCell ref="K4:K5"/>
    <mergeCell ref="L4:L5"/>
    <mergeCell ref="M4:M5"/>
    <mergeCell ref="N4:N5"/>
    <mergeCell ref="P4:P5"/>
    <mergeCell ref="Q4:Q5"/>
    <mergeCell ref="R4:R5"/>
    <mergeCell ref="C6:C9"/>
    <mergeCell ref="T4:T5"/>
    <mergeCell ref="U4:U5"/>
    <mergeCell ref="V4:V5"/>
    <mergeCell ref="E4:E5"/>
    <mergeCell ref="F4:F5"/>
    <mergeCell ref="G4:G5"/>
    <mergeCell ref="I4:I5"/>
    <mergeCell ref="A18:A19"/>
    <mergeCell ref="B18:B19"/>
    <mergeCell ref="A6:A9"/>
    <mergeCell ref="B6:B9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X75"/>
  <sheetViews>
    <sheetView zoomScale="75" zoomScaleNormal="75" workbookViewId="0" topLeftCell="A38">
      <selection activeCell="A6" sqref="A6:X45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3.25">
      <c r="A6" s="315">
        <v>33</v>
      </c>
      <c r="B6" s="334" t="s">
        <v>71</v>
      </c>
      <c r="C6" s="321" t="s">
        <v>8</v>
      </c>
      <c r="D6" s="33" t="s">
        <v>17</v>
      </c>
      <c r="E6" s="72"/>
      <c r="F6" s="72"/>
      <c r="G6" s="72"/>
      <c r="H6" s="73"/>
      <c r="I6" s="74"/>
      <c r="J6" s="72"/>
      <c r="K6" s="72"/>
      <c r="L6" s="72"/>
      <c r="M6" s="72"/>
      <c r="N6" s="72"/>
      <c r="O6" s="75"/>
      <c r="P6" s="76">
        <v>5</v>
      </c>
      <c r="Q6" s="76">
        <v>3</v>
      </c>
      <c r="R6" s="76">
        <v>3</v>
      </c>
      <c r="S6" s="77">
        <v>11</v>
      </c>
      <c r="T6" s="76">
        <v>2</v>
      </c>
      <c r="U6" s="76">
        <v>3</v>
      </c>
      <c r="V6" s="76">
        <v>2</v>
      </c>
      <c r="W6" s="76">
        <v>7</v>
      </c>
      <c r="X6" s="78">
        <v>18</v>
      </c>
    </row>
    <row r="7" spans="1:24" s="213" customFormat="1" ht="23.25">
      <c r="A7" s="316"/>
      <c r="B7" s="335"/>
      <c r="C7" s="322"/>
      <c r="D7" s="207" t="s">
        <v>1</v>
      </c>
      <c r="E7" s="208"/>
      <c r="F7" s="208"/>
      <c r="G7" s="208"/>
      <c r="H7" s="209"/>
      <c r="I7" s="210"/>
      <c r="J7" s="208"/>
      <c r="K7" s="208"/>
      <c r="L7" s="208"/>
      <c r="M7" s="208"/>
      <c r="N7" s="208"/>
      <c r="O7" s="211"/>
      <c r="P7" s="208">
        <v>121</v>
      </c>
      <c r="Q7" s="208">
        <v>44</v>
      </c>
      <c r="R7" s="208">
        <v>30</v>
      </c>
      <c r="S7" s="209">
        <v>195</v>
      </c>
      <c r="T7" s="208">
        <v>25</v>
      </c>
      <c r="U7" s="208">
        <v>31</v>
      </c>
      <c r="V7" s="208">
        <v>23</v>
      </c>
      <c r="W7" s="208">
        <v>79</v>
      </c>
      <c r="X7" s="212">
        <v>274</v>
      </c>
    </row>
    <row r="8" spans="1:24" s="220" customFormat="1" ht="23.25">
      <c r="A8" s="316"/>
      <c r="B8" s="335"/>
      <c r="C8" s="322"/>
      <c r="D8" s="214" t="s">
        <v>2</v>
      </c>
      <c r="E8" s="215"/>
      <c r="F8" s="215"/>
      <c r="G8" s="215"/>
      <c r="H8" s="216"/>
      <c r="I8" s="217"/>
      <c r="J8" s="215"/>
      <c r="K8" s="215"/>
      <c r="L8" s="215"/>
      <c r="M8" s="215"/>
      <c r="N8" s="215"/>
      <c r="O8" s="218"/>
      <c r="P8" s="215">
        <v>90</v>
      </c>
      <c r="Q8" s="215">
        <v>87</v>
      </c>
      <c r="R8" s="215">
        <v>101</v>
      </c>
      <c r="S8" s="216">
        <v>278</v>
      </c>
      <c r="T8" s="215">
        <v>47</v>
      </c>
      <c r="U8" s="215">
        <v>71</v>
      </c>
      <c r="V8" s="215">
        <v>51</v>
      </c>
      <c r="W8" s="215">
        <v>169</v>
      </c>
      <c r="X8" s="219">
        <v>447</v>
      </c>
    </row>
    <row r="9" spans="1:24" s="236" customFormat="1" ht="24" thickBot="1">
      <c r="A9" s="317"/>
      <c r="B9" s="336"/>
      <c r="C9" s="323"/>
      <c r="D9" s="237" t="s">
        <v>3</v>
      </c>
      <c r="E9" s="233"/>
      <c r="F9" s="233"/>
      <c r="G9" s="233"/>
      <c r="H9" s="233"/>
      <c r="I9" s="234"/>
      <c r="J9" s="233"/>
      <c r="K9" s="233"/>
      <c r="L9" s="233"/>
      <c r="M9" s="233"/>
      <c r="N9" s="233"/>
      <c r="O9" s="234"/>
      <c r="P9" s="233">
        <v>211</v>
      </c>
      <c r="Q9" s="233">
        <v>131</v>
      </c>
      <c r="R9" s="233">
        <v>131</v>
      </c>
      <c r="S9" s="233">
        <v>473</v>
      </c>
      <c r="T9" s="233">
        <v>72</v>
      </c>
      <c r="U9" s="233">
        <v>102</v>
      </c>
      <c r="V9" s="233">
        <v>74</v>
      </c>
      <c r="W9" s="233">
        <v>248</v>
      </c>
      <c r="X9" s="241">
        <v>721</v>
      </c>
    </row>
    <row r="10" spans="1:24" ht="23.25">
      <c r="A10" s="315">
        <v>34</v>
      </c>
      <c r="B10" s="334" t="s">
        <v>72</v>
      </c>
      <c r="C10" s="321" t="s">
        <v>8</v>
      </c>
      <c r="D10" s="33" t="s">
        <v>17</v>
      </c>
      <c r="E10" s="72"/>
      <c r="F10" s="72"/>
      <c r="G10" s="72"/>
      <c r="H10" s="73"/>
      <c r="I10" s="74"/>
      <c r="J10" s="72"/>
      <c r="K10" s="72"/>
      <c r="L10" s="72"/>
      <c r="M10" s="72"/>
      <c r="N10" s="72"/>
      <c r="O10" s="75"/>
      <c r="P10" s="85">
        <v>5</v>
      </c>
      <c r="Q10" s="85">
        <v>5</v>
      </c>
      <c r="R10" s="85">
        <v>4</v>
      </c>
      <c r="S10" s="61">
        <v>14</v>
      </c>
      <c r="T10" s="85">
        <v>3</v>
      </c>
      <c r="U10" s="85">
        <v>3</v>
      </c>
      <c r="V10" s="85">
        <v>3</v>
      </c>
      <c r="W10" s="22">
        <v>9</v>
      </c>
      <c r="X10" s="56">
        <v>23</v>
      </c>
    </row>
    <row r="11" spans="1:24" s="213" customFormat="1" ht="23.25">
      <c r="A11" s="316"/>
      <c r="B11" s="335"/>
      <c r="C11" s="322"/>
      <c r="D11" s="207" t="s">
        <v>1</v>
      </c>
      <c r="E11" s="208"/>
      <c r="F11" s="208"/>
      <c r="G11" s="208"/>
      <c r="H11" s="209"/>
      <c r="I11" s="210"/>
      <c r="J11" s="208"/>
      <c r="K11" s="208"/>
      <c r="L11" s="208"/>
      <c r="M11" s="208"/>
      <c r="N11" s="208"/>
      <c r="O11" s="211"/>
      <c r="P11" s="208">
        <v>97</v>
      </c>
      <c r="Q11" s="208">
        <v>89</v>
      </c>
      <c r="R11" s="208">
        <v>52</v>
      </c>
      <c r="S11" s="209">
        <v>238</v>
      </c>
      <c r="T11" s="208">
        <v>37</v>
      </c>
      <c r="U11" s="208">
        <v>33</v>
      </c>
      <c r="V11" s="208">
        <v>15</v>
      </c>
      <c r="W11" s="208">
        <v>85</v>
      </c>
      <c r="X11" s="212">
        <v>323</v>
      </c>
    </row>
    <row r="12" spans="1:24" s="220" customFormat="1" ht="23.25">
      <c r="A12" s="316"/>
      <c r="B12" s="335"/>
      <c r="C12" s="322"/>
      <c r="D12" s="214" t="s">
        <v>2</v>
      </c>
      <c r="E12" s="215"/>
      <c r="F12" s="215"/>
      <c r="G12" s="215"/>
      <c r="H12" s="216"/>
      <c r="I12" s="217"/>
      <c r="J12" s="215"/>
      <c r="K12" s="215"/>
      <c r="L12" s="215"/>
      <c r="M12" s="215"/>
      <c r="N12" s="215"/>
      <c r="O12" s="218"/>
      <c r="P12" s="215">
        <v>128</v>
      </c>
      <c r="Q12" s="215">
        <v>133</v>
      </c>
      <c r="R12" s="215">
        <v>91</v>
      </c>
      <c r="S12" s="216">
        <v>352</v>
      </c>
      <c r="T12" s="215">
        <v>64</v>
      </c>
      <c r="U12" s="215">
        <v>50</v>
      </c>
      <c r="V12" s="215">
        <v>61</v>
      </c>
      <c r="W12" s="215">
        <v>175</v>
      </c>
      <c r="X12" s="219">
        <v>527</v>
      </c>
    </row>
    <row r="13" spans="1:24" s="236" customFormat="1" ht="24" thickBot="1">
      <c r="A13" s="317"/>
      <c r="B13" s="336"/>
      <c r="C13" s="323"/>
      <c r="D13" s="237" t="s">
        <v>3</v>
      </c>
      <c r="E13" s="233"/>
      <c r="F13" s="233"/>
      <c r="G13" s="233"/>
      <c r="H13" s="233"/>
      <c r="I13" s="234"/>
      <c r="J13" s="234"/>
      <c r="K13" s="234"/>
      <c r="L13" s="234"/>
      <c r="M13" s="234"/>
      <c r="N13" s="234"/>
      <c r="O13" s="234"/>
      <c r="P13" s="234">
        <v>225</v>
      </c>
      <c r="Q13" s="234">
        <v>222</v>
      </c>
      <c r="R13" s="234">
        <v>143</v>
      </c>
      <c r="S13" s="233">
        <v>590</v>
      </c>
      <c r="T13" s="234">
        <v>101</v>
      </c>
      <c r="U13" s="234">
        <v>83</v>
      </c>
      <c r="V13" s="234">
        <v>76</v>
      </c>
      <c r="W13" s="233">
        <v>260</v>
      </c>
      <c r="X13" s="235">
        <v>850</v>
      </c>
    </row>
    <row r="14" spans="1:24" ht="23.25">
      <c r="A14" s="315">
        <v>35</v>
      </c>
      <c r="B14" s="334" t="s">
        <v>73</v>
      </c>
      <c r="C14" s="321" t="s">
        <v>8</v>
      </c>
      <c r="D14" s="12" t="s">
        <v>17</v>
      </c>
      <c r="E14" s="87"/>
      <c r="F14" s="87"/>
      <c r="G14" s="87"/>
      <c r="H14" s="88"/>
      <c r="I14" s="89"/>
      <c r="J14" s="87"/>
      <c r="K14" s="87"/>
      <c r="L14" s="87"/>
      <c r="M14" s="87"/>
      <c r="N14" s="87"/>
      <c r="O14" s="89"/>
      <c r="P14" s="85">
        <v>2</v>
      </c>
      <c r="Q14" s="85">
        <v>2</v>
      </c>
      <c r="R14" s="85">
        <v>1</v>
      </c>
      <c r="S14" s="90">
        <v>5</v>
      </c>
      <c r="T14" s="85">
        <v>1</v>
      </c>
      <c r="U14" s="87"/>
      <c r="V14" s="87"/>
      <c r="W14" s="85">
        <v>1</v>
      </c>
      <c r="X14" s="91">
        <v>6</v>
      </c>
    </row>
    <row r="15" spans="1:24" s="213" customFormat="1" ht="23.25">
      <c r="A15" s="316"/>
      <c r="B15" s="335"/>
      <c r="C15" s="322"/>
      <c r="D15" s="207" t="s">
        <v>1</v>
      </c>
      <c r="E15" s="208"/>
      <c r="F15" s="208"/>
      <c r="G15" s="208"/>
      <c r="H15" s="209"/>
      <c r="I15" s="210"/>
      <c r="J15" s="208"/>
      <c r="K15" s="208"/>
      <c r="L15" s="208"/>
      <c r="M15" s="208"/>
      <c r="N15" s="208"/>
      <c r="O15" s="211"/>
      <c r="P15" s="208">
        <v>44</v>
      </c>
      <c r="Q15" s="208">
        <v>34</v>
      </c>
      <c r="R15" s="208">
        <v>14</v>
      </c>
      <c r="S15" s="209">
        <v>92</v>
      </c>
      <c r="T15" s="208">
        <v>14</v>
      </c>
      <c r="U15" s="208"/>
      <c r="V15" s="208"/>
      <c r="W15" s="208">
        <v>14</v>
      </c>
      <c r="X15" s="212">
        <v>106</v>
      </c>
    </row>
    <row r="16" spans="1:24" s="220" customFormat="1" ht="23.25">
      <c r="A16" s="316"/>
      <c r="B16" s="335"/>
      <c r="C16" s="322"/>
      <c r="D16" s="214" t="s">
        <v>2</v>
      </c>
      <c r="E16" s="215"/>
      <c r="F16" s="215"/>
      <c r="G16" s="215"/>
      <c r="H16" s="216"/>
      <c r="I16" s="217"/>
      <c r="J16" s="215"/>
      <c r="K16" s="215"/>
      <c r="L16" s="215"/>
      <c r="M16" s="215"/>
      <c r="N16" s="215"/>
      <c r="O16" s="218"/>
      <c r="P16" s="215">
        <v>27</v>
      </c>
      <c r="Q16" s="215">
        <v>26</v>
      </c>
      <c r="R16" s="215">
        <v>18</v>
      </c>
      <c r="S16" s="216">
        <v>71</v>
      </c>
      <c r="T16" s="215">
        <v>14</v>
      </c>
      <c r="U16" s="215"/>
      <c r="V16" s="215"/>
      <c r="W16" s="215">
        <v>14</v>
      </c>
      <c r="X16" s="219">
        <v>85</v>
      </c>
    </row>
    <row r="17" spans="1:24" s="236" customFormat="1" ht="24" thickBot="1">
      <c r="A17" s="317"/>
      <c r="B17" s="336"/>
      <c r="C17" s="323"/>
      <c r="D17" s="232" t="s">
        <v>3</v>
      </c>
      <c r="E17" s="233"/>
      <c r="F17" s="233"/>
      <c r="G17" s="233"/>
      <c r="H17" s="233"/>
      <c r="I17" s="234"/>
      <c r="J17" s="234"/>
      <c r="K17" s="234"/>
      <c r="L17" s="234"/>
      <c r="M17" s="234"/>
      <c r="N17" s="234"/>
      <c r="O17" s="234"/>
      <c r="P17" s="234">
        <v>71</v>
      </c>
      <c r="Q17" s="234">
        <v>60</v>
      </c>
      <c r="R17" s="234">
        <v>32</v>
      </c>
      <c r="S17" s="233">
        <v>163</v>
      </c>
      <c r="T17" s="234">
        <v>28</v>
      </c>
      <c r="U17" s="234"/>
      <c r="V17" s="234"/>
      <c r="W17" s="233">
        <v>28</v>
      </c>
      <c r="X17" s="235">
        <v>191</v>
      </c>
    </row>
    <row r="18" spans="1:24" ht="23.25">
      <c r="A18" s="315">
        <v>36</v>
      </c>
      <c r="B18" s="334" t="s">
        <v>74</v>
      </c>
      <c r="C18" s="321" t="s">
        <v>8</v>
      </c>
      <c r="D18" s="33" t="s">
        <v>17</v>
      </c>
      <c r="E18" s="87"/>
      <c r="F18" s="87"/>
      <c r="G18" s="87"/>
      <c r="H18" s="88"/>
      <c r="I18" s="92"/>
      <c r="J18" s="87"/>
      <c r="K18" s="87"/>
      <c r="L18" s="87"/>
      <c r="M18" s="87"/>
      <c r="N18" s="87"/>
      <c r="O18" s="89"/>
      <c r="P18" s="50">
        <v>5</v>
      </c>
      <c r="Q18" s="50">
        <v>5</v>
      </c>
      <c r="R18" s="50">
        <v>3</v>
      </c>
      <c r="S18" s="61">
        <v>13</v>
      </c>
      <c r="T18" s="50">
        <v>3</v>
      </c>
      <c r="U18" s="50">
        <v>3</v>
      </c>
      <c r="V18" s="50">
        <v>2</v>
      </c>
      <c r="W18" s="50">
        <v>8</v>
      </c>
      <c r="X18" s="93">
        <v>21</v>
      </c>
    </row>
    <row r="19" spans="1:24" s="213" customFormat="1" ht="23.25">
      <c r="A19" s="316"/>
      <c r="B19" s="335"/>
      <c r="C19" s="322"/>
      <c r="D19" s="207" t="s">
        <v>1</v>
      </c>
      <c r="E19" s="208"/>
      <c r="F19" s="208"/>
      <c r="G19" s="208"/>
      <c r="H19" s="209"/>
      <c r="I19" s="210"/>
      <c r="J19" s="208"/>
      <c r="K19" s="208"/>
      <c r="L19" s="208"/>
      <c r="M19" s="208"/>
      <c r="N19" s="208"/>
      <c r="O19" s="211"/>
      <c r="P19" s="208">
        <v>88</v>
      </c>
      <c r="Q19" s="208">
        <v>77</v>
      </c>
      <c r="R19" s="208">
        <v>49</v>
      </c>
      <c r="S19" s="209">
        <v>214</v>
      </c>
      <c r="T19" s="208">
        <v>20</v>
      </c>
      <c r="U19" s="208">
        <v>33</v>
      </c>
      <c r="V19" s="208">
        <v>22</v>
      </c>
      <c r="W19" s="208">
        <v>75</v>
      </c>
      <c r="X19" s="212">
        <v>289</v>
      </c>
    </row>
    <row r="20" spans="1:24" s="220" customFormat="1" ht="23.25">
      <c r="A20" s="316"/>
      <c r="B20" s="335"/>
      <c r="C20" s="322"/>
      <c r="D20" s="214" t="s">
        <v>2</v>
      </c>
      <c r="E20" s="215"/>
      <c r="F20" s="215"/>
      <c r="G20" s="215"/>
      <c r="H20" s="216"/>
      <c r="I20" s="217"/>
      <c r="J20" s="215"/>
      <c r="K20" s="215"/>
      <c r="L20" s="215"/>
      <c r="M20" s="215"/>
      <c r="N20" s="215"/>
      <c r="O20" s="218"/>
      <c r="P20" s="215">
        <v>93</v>
      </c>
      <c r="Q20" s="215">
        <v>116</v>
      </c>
      <c r="R20" s="215">
        <v>73</v>
      </c>
      <c r="S20" s="216">
        <v>282</v>
      </c>
      <c r="T20" s="215">
        <v>68</v>
      </c>
      <c r="U20" s="215">
        <v>86</v>
      </c>
      <c r="V20" s="215">
        <v>55</v>
      </c>
      <c r="W20" s="215">
        <v>209</v>
      </c>
      <c r="X20" s="219">
        <v>491</v>
      </c>
    </row>
    <row r="21" spans="1:24" s="236" customFormat="1" ht="24" thickBot="1">
      <c r="A21" s="317"/>
      <c r="B21" s="336"/>
      <c r="C21" s="323"/>
      <c r="D21" s="237" t="s">
        <v>3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4"/>
      <c r="P21" s="233">
        <v>181</v>
      </c>
      <c r="Q21" s="233">
        <v>193</v>
      </c>
      <c r="R21" s="233">
        <v>122</v>
      </c>
      <c r="S21" s="233">
        <v>496</v>
      </c>
      <c r="T21" s="233">
        <v>88</v>
      </c>
      <c r="U21" s="233">
        <v>119</v>
      </c>
      <c r="V21" s="233">
        <v>77</v>
      </c>
      <c r="W21" s="233">
        <v>284</v>
      </c>
      <c r="X21" s="235">
        <v>780</v>
      </c>
    </row>
    <row r="22" spans="1:24" ht="23.25">
      <c r="A22" s="315">
        <v>37</v>
      </c>
      <c r="B22" s="334" t="s">
        <v>75</v>
      </c>
      <c r="C22" s="321" t="s">
        <v>8</v>
      </c>
      <c r="D22" s="12" t="s">
        <v>17</v>
      </c>
      <c r="E22" s="50">
        <v>6</v>
      </c>
      <c r="F22" s="50">
        <v>6</v>
      </c>
      <c r="G22" s="50">
        <v>6</v>
      </c>
      <c r="H22" s="61">
        <v>18</v>
      </c>
      <c r="I22" s="51">
        <v>6</v>
      </c>
      <c r="J22" s="50">
        <v>6</v>
      </c>
      <c r="K22" s="50">
        <v>5</v>
      </c>
      <c r="L22" s="50">
        <v>4</v>
      </c>
      <c r="M22" s="50">
        <v>4</v>
      </c>
      <c r="N22" s="50">
        <v>4</v>
      </c>
      <c r="O22" s="94">
        <v>29</v>
      </c>
      <c r="P22" s="87"/>
      <c r="Q22" s="87"/>
      <c r="R22" s="87"/>
      <c r="S22" s="88"/>
      <c r="T22" s="87"/>
      <c r="U22" s="87"/>
      <c r="V22" s="87"/>
      <c r="W22" s="87"/>
      <c r="X22" s="91">
        <v>47</v>
      </c>
    </row>
    <row r="23" spans="1:24" s="213" customFormat="1" ht="23.25">
      <c r="A23" s="316"/>
      <c r="B23" s="335"/>
      <c r="C23" s="322"/>
      <c r="D23" s="207" t="s">
        <v>1</v>
      </c>
      <c r="E23" s="208">
        <v>89</v>
      </c>
      <c r="F23" s="208">
        <v>123</v>
      </c>
      <c r="G23" s="208">
        <v>140</v>
      </c>
      <c r="H23" s="209">
        <v>352</v>
      </c>
      <c r="I23" s="210">
        <v>136</v>
      </c>
      <c r="J23" s="208">
        <v>122</v>
      </c>
      <c r="K23" s="208">
        <v>122</v>
      </c>
      <c r="L23" s="208">
        <v>82</v>
      </c>
      <c r="M23" s="208">
        <v>81</v>
      </c>
      <c r="N23" s="208">
        <v>70</v>
      </c>
      <c r="O23" s="211">
        <v>613</v>
      </c>
      <c r="P23" s="208"/>
      <c r="Q23" s="208"/>
      <c r="R23" s="208"/>
      <c r="S23" s="209"/>
      <c r="T23" s="208"/>
      <c r="U23" s="208"/>
      <c r="V23" s="208"/>
      <c r="W23" s="208"/>
      <c r="X23" s="212">
        <v>965</v>
      </c>
    </row>
    <row r="24" spans="1:24" s="220" customFormat="1" ht="23.25">
      <c r="A24" s="316"/>
      <c r="B24" s="335"/>
      <c r="C24" s="322"/>
      <c r="D24" s="214" t="s">
        <v>2</v>
      </c>
      <c r="E24" s="215">
        <v>98</v>
      </c>
      <c r="F24" s="215">
        <v>147</v>
      </c>
      <c r="G24" s="215">
        <v>127</v>
      </c>
      <c r="H24" s="216">
        <v>372</v>
      </c>
      <c r="I24" s="217">
        <v>125</v>
      </c>
      <c r="J24" s="215">
        <v>125</v>
      </c>
      <c r="K24" s="215">
        <v>91</v>
      </c>
      <c r="L24" s="215">
        <v>72</v>
      </c>
      <c r="M24" s="215">
        <v>84</v>
      </c>
      <c r="N24" s="215">
        <v>76</v>
      </c>
      <c r="O24" s="218">
        <v>573</v>
      </c>
      <c r="P24" s="215"/>
      <c r="Q24" s="215"/>
      <c r="R24" s="215"/>
      <c r="S24" s="216"/>
      <c r="T24" s="215"/>
      <c r="U24" s="215"/>
      <c r="V24" s="215"/>
      <c r="W24" s="215"/>
      <c r="X24" s="219">
        <v>945</v>
      </c>
    </row>
    <row r="25" spans="1:24" s="236" customFormat="1" ht="24" thickBot="1">
      <c r="A25" s="317"/>
      <c r="B25" s="336"/>
      <c r="C25" s="323"/>
      <c r="D25" s="232" t="s">
        <v>3</v>
      </c>
      <c r="E25" s="233">
        <v>187</v>
      </c>
      <c r="F25" s="233">
        <v>270</v>
      </c>
      <c r="G25" s="233">
        <v>267</v>
      </c>
      <c r="H25" s="233">
        <v>724</v>
      </c>
      <c r="I25" s="233">
        <v>261</v>
      </c>
      <c r="J25" s="233">
        <v>247</v>
      </c>
      <c r="K25" s="233">
        <v>213</v>
      </c>
      <c r="L25" s="233">
        <v>154</v>
      </c>
      <c r="M25" s="233">
        <v>165</v>
      </c>
      <c r="N25" s="233">
        <v>146</v>
      </c>
      <c r="O25" s="234">
        <v>1186</v>
      </c>
      <c r="P25" s="233"/>
      <c r="Q25" s="233"/>
      <c r="R25" s="233"/>
      <c r="S25" s="233"/>
      <c r="T25" s="233"/>
      <c r="U25" s="233"/>
      <c r="V25" s="233"/>
      <c r="W25" s="233"/>
      <c r="X25" s="235">
        <v>1910</v>
      </c>
    </row>
    <row r="26" spans="1:24" ht="23.25">
      <c r="A26" s="315">
        <v>38</v>
      </c>
      <c r="B26" s="334" t="s">
        <v>76</v>
      </c>
      <c r="C26" s="321" t="s">
        <v>8</v>
      </c>
      <c r="D26" s="33" t="s">
        <v>17</v>
      </c>
      <c r="E26" s="13">
        <v>2</v>
      </c>
      <c r="F26" s="13">
        <v>3</v>
      </c>
      <c r="G26" s="13">
        <v>4</v>
      </c>
      <c r="H26" s="18">
        <v>9</v>
      </c>
      <c r="I26" s="16">
        <v>4</v>
      </c>
      <c r="J26" s="13">
        <v>4</v>
      </c>
      <c r="K26" s="13">
        <v>4</v>
      </c>
      <c r="L26" s="13">
        <v>4</v>
      </c>
      <c r="M26" s="13">
        <v>4</v>
      </c>
      <c r="N26" s="13">
        <v>3</v>
      </c>
      <c r="O26" s="17">
        <v>23</v>
      </c>
      <c r="P26" s="72"/>
      <c r="Q26" s="72"/>
      <c r="R26" s="72"/>
      <c r="S26" s="73"/>
      <c r="T26" s="72"/>
      <c r="U26" s="72"/>
      <c r="V26" s="72"/>
      <c r="W26" s="72"/>
      <c r="X26" s="95">
        <v>32</v>
      </c>
    </row>
    <row r="27" spans="1:24" s="213" customFormat="1" ht="23.25">
      <c r="A27" s="316"/>
      <c r="B27" s="335"/>
      <c r="C27" s="322"/>
      <c r="D27" s="207" t="s">
        <v>1</v>
      </c>
      <c r="E27" s="208">
        <v>40</v>
      </c>
      <c r="F27" s="208">
        <v>44</v>
      </c>
      <c r="G27" s="208">
        <v>56</v>
      </c>
      <c r="H27" s="209">
        <v>140</v>
      </c>
      <c r="I27" s="210">
        <v>49</v>
      </c>
      <c r="J27" s="208">
        <v>61</v>
      </c>
      <c r="K27" s="208">
        <v>60</v>
      </c>
      <c r="L27" s="208">
        <v>50</v>
      </c>
      <c r="M27" s="208">
        <v>55</v>
      </c>
      <c r="N27" s="208">
        <v>48</v>
      </c>
      <c r="O27" s="211">
        <v>323</v>
      </c>
      <c r="P27" s="208"/>
      <c r="Q27" s="208"/>
      <c r="R27" s="208"/>
      <c r="S27" s="209"/>
      <c r="T27" s="208"/>
      <c r="U27" s="208"/>
      <c r="V27" s="208"/>
      <c r="W27" s="208"/>
      <c r="X27" s="212">
        <v>463</v>
      </c>
    </row>
    <row r="28" spans="1:24" s="220" customFormat="1" ht="23.25">
      <c r="A28" s="316"/>
      <c r="B28" s="335"/>
      <c r="C28" s="322"/>
      <c r="D28" s="214" t="s">
        <v>2</v>
      </c>
      <c r="E28" s="215">
        <v>32</v>
      </c>
      <c r="F28" s="215">
        <v>47</v>
      </c>
      <c r="G28" s="215">
        <v>48</v>
      </c>
      <c r="H28" s="216">
        <v>127</v>
      </c>
      <c r="I28" s="217">
        <v>39</v>
      </c>
      <c r="J28" s="215">
        <v>52</v>
      </c>
      <c r="K28" s="215">
        <v>47</v>
      </c>
      <c r="L28" s="215">
        <v>57</v>
      </c>
      <c r="M28" s="215">
        <v>74</v>
      </c>
      <c r="N28" s="215">
        <v>53</v>
      </c>
      <c r="O28" s="218">
        <v>322</v>
      </c>
      <c r="P28" s="215"/>
      <c r="Q28" s="215"/>
      <c r="R28" s="215"/>
      <c r="S28" s="216"/>
      <c r="T28" s="215"/>
      <c r="U28" s="215"/>
      <c r="V28" s="215"/>
      <c r="W28" s="215"/>
      <c r="X28" s="219">
        <v>449</v>
      </c>
    </row>
    <row r="29" spans="1:24" s="236" customFormat="1" ht="24" thickBot="1">
      <c r="A29" s="317"/>
      <c r="B29" s="336"/>
      <c r="C29" s="323"/>
      <c r="D29" s="237" t="s">
        <v>3</v>
      </c>
      <c r="E29" s="238">
        <v>72</v>
      </c>
      <c r="F29" s="238">
        <v>91</v>
      </c>
      <c r="G29" s="238">
        <v>104</v>
      </c>
      <c r="H29" s="238">
        <v>267</v>
      </c>
      <c r="I29" s="238">
        <v>88</v>
      </c>
      <c r="J29" s="238">
        <v>113</v>
      </c>
      <c r="K29" s="238">
        <v>107</v>
      </c>
      <c r="L29" s="238">
        <v>107</v>
      </c>
      <c r="M29" s="238">
        <v>129</v>
      </c>
      <c r="N29" s="238">
        <v>101</v>
      </c>
      <c r="O29" s="239">
        <v>645</v>
      </c>
      <c r="P29" s="238"/>
      <c r="Q29" s="238"/>
      <c r="R29" s="238"/>
      <c r="S29" s="238"/>
      <c r="T29" s="238"/>
      <c r="U29" s="238"/>
      <c r="V29" s="238"/>
      <c r="W29" s="238"/>
      <c r="X29" s="240">
        <v>912</v>
      </c>
    </row>
    <row r="30" spans="1:24" ht="23.25">
      <c r="A30" s="315">
        <v>39</v>
      </c>
      <c r="B30" s="334" t="s">
        <v>77</v>
      </c>
      <c r="C30" s="321" t="s">
        <v>8</v>
      </c>
      <c r="D30" s="33" t="s">
        <v>17</v>
      </c>
      <c r="E30" s="87"/>
      <c r="F30" s="87"/>
      <c r="G30" s="87"/>
      <c r="H30" s="88"/>
      <c r="I30" s="96">
        <v>1</v>
      </c>
      <c r="J30" s="85">
        <v>2</v>
      </c>
      <c r="K30" s="85">
        <v>2</v>
      </c>
      <c r="L30" s="85">
        <v>1</v>
      </c>
      <c r="M30" s="85">
        <v>2</v>
      </c>
      <c r="N30" s="85">
        <v>1</v>
      </c>
      <c r="O30" s="94">
        <v>9</v>
      </c>
      <c r="P30" s="87"/>
      <c r="Q30" s="87"/>
      <c r="R30" s="87"/>
      <c r="S30" s="88"/>
      <c r="T30" s="87"/>
      <c r="U30" s="87"/>
      <c r="V30" s="87"/>
      <c r="W30" s="87"/>
      <c r="X30" s="91">
        <v>9</v>
      </c>
    </row>
    <row r="31" spans="1:24" s="213" customFormat="1" ht="23.25">
      <c r="A31" s="316"/>
      <c r="B31" s="335"/>
      <c r="C31" s="322"/>
      <c r="D31" s="207" t="s">
        <v>1</v>
      </c>
      <c r="E31" s="208"/>
      <c r="F31" s="208"/>
      <c r="G31" s="208"/>
      <c r="H31" s="209"/>
      <c r="I31" s="210">
        <v>14</v>
      </c>
      <c r="J31" s="208">
        <v>26</v>
      </c>
      <c r="K31" s="208">
        <v>43</v>
      </c>
      <c r="L31" s="208">
        <v>11</v>
      </c>
      <c r="M31" s="208">
        <v>27</v>
      </c>
      <c r="N31" s="208">
        <v>28</v>
      </c>
      <c r="O31" s="211">
        <v>149</v>
      </c>
      <c r="P31" s="208"/>
      <c r="Q31" s="208"/>
      <c r="R31" s="208"/>
      <c r="S31" s="209"/>
      <c r="T31" s="208"/>
      <c r="U31" s="208"/>
      <c r="V31" s="208"/>
      <c r="W31" s="208"/>
      <c r="X31" s="212">
        <v>149</v>
      </c>
    </row>
    <row r="32" spans="1:24" s="220" customFormat="1" ht="23.25">
      <c r="A32" s="316"/>
      <c r="B32" s="335"/>
      <c r="C32" s="322"/>
      <c r="D32" s="214" t="s">
        <v>2</v>
      </c>
      <c r="E32" s="215"/>
      <c r="F32" s="215"/>
      <c r="G32" s="215"/>
      <c r="H32" s="216"/>
      <c r="I32" s="217">
        <v>12</v>
      </c>
      <c r="J32" s="215">
        <v>31</v>
      </c>
      <c r="K32" s="215">
        <v>23</v>
      </c>
      <c r="L32" s="215">
        <v>28</v>
      </c>
      <c r="M32" s="215">
        <v>32</v>
      </c>
      <c r="N32" s="215">
        <v>14</v>
      </c>
      <c r="O32" s="218">
        <v>140</v>
      </c>
      <c r="P32" s="215"/>
      <c r="Q32" s="215"/>
      <c r="R32" s="215"/>
      <c r="S32" s="216"/>
      <c r="T32" s="215"/>
      <c r="U32" s="215"/>
      <c r="V32" s="215"/>
      <c r="W32" s="215"/>
      <c r="X32" s="219">
        <v>140</v>
      </c>
    </row>
    <row r="33" spans="1:24" s="236" customFormat="1" ht="24" thickBot="1">
      <c r="A33" s="317"/>
      <c r="B33" s="336"/>
      <c r="C33" s="323"/>
      <c r="D33" s="237" t="s">
        <v>3</v>
      </c>
      <c r="E33" s="233"/>
      <c r="F33" s="233"/>
      <c r="G33" s="233"/>
      <c r="H33" s="233"/>
      <c r="I33" s="233">
        <v>26</v>
      </c>
      <c r="J33" s="233">
        <v>57</v>
      </c>
      <c r="K33" s="233">
        <v>66</v>
      </c>
      <c r="L33" s="233">
        <v>39</v>
      </c>
      <c r="M33" s="233">
        <v>59</v>
      </c>
      <c r="N33" s="233">
        <v>42</v>
      </c>
      <c r="O33" s="234">
        <v>289</v>
      </c>
      <c r="P33" s="233"/>
      <c r="Q33" s="233"/>
      <c r="R33" s="233"/>
      <c r="S33" s="233"/>
      <c r="T33" s="233"/>
      <c r="U33" s="233"/>
      <c r="V33" s="233"/>
      <c r="W33" s="233"/>
      <c r="X33" s="235">
        <v>289</v>
      </c>
    </row>
    <row r="34" spans="1:24" ht="23.25">
      <c r="A34" s="315">
        <v>40</v>
      </c>
      <c r="B34" s="334" t="s">
        <v>78</v>
      </c>
      <c r="C34" s="321" t="s">
        <v>8</v>
      </c>
      <c r="D34" s="12" t="s">
        <v>17</v>
      </c>
      <c r="E34" s="85">
        <v>1</v>
      </c>
      <c r="F34" s="85">
        <v>2</v>
      </c>
      <c r="G34" s="85">
        <v>2</v>
      </c>
      <c r="H34" s="90">
        <v>5</v>
      </c>
      <c r="I34" s="89"/>
      <c r="J34" s="87"/>
      <c r="K34" s="87"/>
      <c r="L34" s="87"/>
      <c r="M34" s="87"/>
      <c r="N34" s="87"/>
      <c r="O34" s="89"/>
      <c r="P34" s="87"/>
      <c r="Q34" s="87"/>
      <c r="R34" s="87"/>
      <c r="S34" s="88"/>
      <c r="T34" s="87"/>
      <c r="U34" s="87"/>
      <c r="V34" s="87"/>
      <c r="W34" s="87"/>
      <c r="X34" s="91">
        <v>5</v>
      </c>
    </row>
    <row r="35" spans="1:24" s="213" customFormat="1" ht="23.25">
      <c r="A35" s="316"/>
      <c r="B35" s="335"/>
      <c r="C35" s="322"/>
      <c r="D35" s="207" t="s">
        <v>1</v>
      </c>
      <c r="E35" s="208">
        <v>14</v>
      </c>
      <c r="F35" s="208">
        <v>25</v>
      </c>
      <c r="G35" s="208">
        <v>29</v>
      </c>
      <c r="H35" s="209">
        <v>68</v>
      </c>
      <c r="I35" s="210"/>
      <c r="J35" s="208"/>
      <c r="K35" s="208"/>
      <c r="L35" s="208"/>
      <c r="M35" s="208"/>
      <c r="N35" s="208"/>
      <c r="O35" s="211"/>
      <c r="P35" s="215"/>
      <c r="Q35" s="208"/>
      <c r="R35" s="208"/>
      <c r="S35" s="209"/>
      <c r="T35" s="208"/>
      <c r="U35" s="208"/>
      <c r="V35" s="208"/>
      <c r="W35" s="208"/>
      <c r="X35" s="212">
        <v>68</v>
      </c>
    </row>
    <row r="36" spans="1:24" s="220" customFormat="1" ht="23.25">
      <c r="A36" s="316"/>
      <c r="B36" s="335"/>
      <c r="C36" s="322"/>
      <c r="D36" s="214" t="s">
        <v>2</v>
      </c>
      <c r="E36" s="215">
        <v>19</v>
      </c>
      <c r="F36" s="215">
        <v>24</v>
      </c>
      <c r="G36" s="215">
        <v>29</v>
      </c>
      <c r="H36" s="216">
        <v>72</v>
      </c>
      <c r="I36" s="217"/>
      <c r="J36" s="215"/>
      <c r="K36" s="215"/>
      <c r="L36" s="215"/>
      <c r="M36" s="215"/>
      <c r="N36" s="215"/>
      <c r="O36" s="218"/>
      <c r="P36" s="215"/>
      <c r="Q36" s="215"/>
      <c r="R36" s="215"/>
      <c r="S36" s="216"/>
      <c r="T36" s="215"/>
      <c r="U36" s="215"/>
      <c r="V36" s="215"/>
      <c r="W36" s="215"/>
      <c r="X36" s="219">
        <v>72</v>
      </c>
    </row>
    <row r="37" spans="1:24" s="5" customFormat="1" ht="24" thickBot="1">
      <c r="A37" s="317"/>
      <c r="B37" s="336"/>
      <c r="C37" s="323"/>
      <c r="D37" s="26" t="s">
        <v>3</v>
      </c>
      <c r="E37" s="83">
        <v>33</v>
      </c>
      <c r="F37" s="83">
        <v>49</v>
      </c>
      <c r="G37" s="83">
        <v>58</v>
      </c>
      <c r="H37" s="83">
        <v>140</v>
      </c>
      <c r="I37" s="81"/>
      <c r="J37" s="81"/>
      <c r="K37" s="81"/>
      <c r="L37" s="81"/>
      <c r="M37" s="81"/>
      <c r="N37" s="81"/>
      <c r="O37" s="82"/>
      <c r="P37" s="81"/>
      <c r="Q37" s="81"/>
      <c r="R37" s="81"/>
      <c r="S37" s="81"/>
      <c r="T37" s="81"/>
      <c r="U37" s="81"/>
      <c r="V37" s="81"/>
      <c r="W37" s="81"/>
      <c r="X37" s="86">
        <v>140</v>
      </c>
    </row>
    <row r="38" spans="1:24" ht="23.25">
      <c r="A38" s="315">
        <v>41</v>
      </c>
      <c r="B38" s="334" t="s">
        <v>79</v>
      </c>
      <c r="C38" s="321" t="s">
        <v>8</v>
      </c>
      <c r="D38" s="33" t="s">
        <v>17</v>
      </c>
      <c r="E38" s="13">
        <v>2</v>
      </c>
      <c r="F38" s="13">
        <v>2</v>
      </c>
      <c r="G38" s="13">
        <v>1</v>
      </c>
      <c r="H38" s="97">
        <v>5</v>
      </c>
      <c r="I38" s="16">
        <v>1</v>
      </c>
      <c r="J38" s="13">
        <v>1</v>
      </c>
      <c r="K38" s="13">
        <v>1</v>
      </c>
      <c r="L38" s="13">
        <v>1</v>
      </c>
      <c r="M38" s="13">
        <v>1</v>
      </c>
      <c r="N38" s="72"/>
      <c r="O38" s="98">
        <v>5</v>
      </c>
      <c r="P38" s="72"/>
      <c r="Q38" s="72"/>
      <c r="R38" s="72"/>
      <c r="S38" s="73"/>
      <c r="T38" s="72"/>
      <c r="U38" s="72"/>
      <c r="V38" s="72"/>
      <c r="W38" s="72"/>
      <c r="X38" s="95">
        <v>10</v>
      </c>
    </row>
    <row r="39" spans="1:24" s="213" customFormat="1" ht="23.25">
      <c r="A39" s="316"/>
      <c r="B39" s="335"/>
      <c r="C39" s="322"/>
      <c r="D39" s="207" t="s">
        <v>1</v>
      </c>
      <c r="E39" s="208">
        <v>35</v>
      </c>
      <c r="F39" s="208">
        <v>22</v>
      </c>
      <c r="G39" s="208">
        <v>17</v>
      </c>
      <c r="H39" s="209">
        <v>74</v>
      </c>
      <c r="I39" s="210">
        <v>18</v>
      </c>
      <c r="J39" s="208">
        <v>13</v>
      </c>
      <c r="K39" s="208">
        <v>5</v>
      </c>
      <c r="L39" s="208">
        <v>4</v>
      </c>
      <c r="M39" s="208">
        <v>5</v>
      </c>
      <c r="N39" s="208"/>
      <c r="O39" s="211">
        <v>45</v>
      </c>
      <c r="P39" s="208"/>
      <c r="Q39" s="208"/>
      <c r="R39" s="208"/>
      <c r="S39" s="209"/>
      <c r="T39" s="208"/>
      <c r="U39" s="208"/>
      <c r="V39" s="208"/>
      <c r="W39" s="208"/>
      <c r="X39" s="212">
        <v>119</v>
      </c>
    </row>
    <row r="40" spans="1:24" s="220" customFormat="1" ht="23.25">
      <c r="A40" s="316"/>
      <c r="B40" s="335"/>
      <c r="C40" s="322"/>
      <c r="D40" s="214" t="s">
        <v>2</v>
      </c>
      <c r="E40" s="215">
        <v>23</v>
      </c>
      <c r="F40" s="215">
        <v>28</v>
      </c>
      <c r="G40" s="215">
        <v>11</v>
      </c>
      <c r="H40" s="216">
        <v>62</v>
      </c>
      <c r="I40" s="217">
        <v>4</v>
      </c>
      <c r="J40" s="215">
        <v>10</v>
      </c>
      <c r="K40" s="215">
        <v>9</v>
      </c>
      <c r="L40" s="215">
        <v>8</v>
      </c>
      <c r="M40" s="215">
        <v>5</v>
      </c>
      <c r="N40" s="215"/>
      <c r="O40" s="218">
        <v>36</v>
      </c>
      <c r="P40" s="215"/>
      <c r="Q40" s="215"/>
      <c r="R40" s="215"/>
      <c r="S40" s="216"/>
      <c r="T40" s="215"/>
      <c r="U40" s="215"/>
      <c r="V40" s="215"/>
      <c r="W40" s="215"/>
      <c r="X40" s="219">
        <v>98</v>
      </c>
    </row>
    <row r="41" spans="1:24" s="236" customFormat="1" ht="24" thickBot="1">
      <c r="A41" s="317"/>
      <c r="B41" s="336"/>
      <c r="C41" s="323"/>
      <c r="D41" s="237" t="s">
        <v>3</v>
      </c>
      <c r="E41" s="238">
        <v>58</v>
      </c>
      <c r="F41" s="238">
        <v>50</v>
      </c>
      <c r="G41" s="238">
        <v>28</v>
      </c>
      <c r="H41" s="238">
        <v>136</v>
      </c>
      <c r="I41" s="238">
        <v>22</v>
      </c>
      <c r="J41" s="238">
        <v>23</v>
      </c>
      <c r="K41" s="238">
        <v>14</v>
      </c>
      <c r="L41" s="238">
        <v>12</v>
      </c>
      <c r="M41" s="238">
        <v>10</v>
      </c>
      <c r="N41" s="238"/>
      <c r="O41" s="239">
        <v>81</v>
      </c>
      <c r="P41" s="238"/>
      <c r="Q41" s="238"/>
      <c r="R41" s="238"/>
      <c r="S41" s="238"/>
      <c r="T41" s="238"/>
      <c r="U41" s="238"/>
      <c r="V41" s="238"/>
      <c r="W41" s="238"/>
      <c r="X41" s="240">
        <v>217</v>
      </c>
    </row>
    <row r="42" spans="1:24" ht="23.25">
      <c r="A42" s="315">
        <v>42</v>
      </c>
      <c r="B42" s="334" t="s">
        <v>80</v>
      </c>
      <c r="C42" s="321" t="s">
        <v>8</v>
      </c>
      <c r="D42" s="12" t="s">
        <v>17</v>
      </c>
      <c r="E42" s="87"/>
      <c r="F42" s="87"/>
      <c r="G42" s="87"/>
      <c r="H42" s="88"/>
      <c r="I42" s="51">
        <v>1</v>
      </c>
      <c r="J42" s="50">
        <v>1</v>
      </c>
      <c r="K42" s="50">
        <v>1</v>
      </c>
      <c r="L42" s="87"/>
      <c r="M42" s="87"/>
      <c r="N42" s="87"/>
      <c r="O42" s="94">
        <v>3</v>
      </c>
      <c r="P42" s="87"/>
      <c r="Q42" s="87"/>
      <c r="R42" s="87"/>
      <c r="S42" s="88"/>
      <c r="T42" s="87"/>
      <c r="U42" s="87"/>
      <c r="V42" s="87"/>
      <c r="W42" s="87"/>
      <c r="X42" s="91">
        <v>3</v>
      </c>
    </row>
    <row r="43" spans="1:24" s="213" customFormat="1" ht="23.25">
      <c r="A43" s="316"/>
      <c r="B43" s="335"/>
      <c r="C43" s="322"/>
      <c r="D43" s="207" t="s">
        <v>1</v>
      </c>
      <c r="E43" s="208"/>
      <c r="F43" s="208"/>
      <c r="G43" s="208"/>
      <c r="H43" s="209"/>
      <c r="I43" s="210">
        <v>17</v>
      </c>
      <c r="J43" s="208">
        <v>10</v>
      </c>
      <c r="K43" s="208">
        <v>14</v>
      </c>
      <c r="L43" s="208"/>
      <c r="M43" s="208"/>
      <c r="N43" s="208"/>
      <c r="O43" s="211">
        <v>41</v>
      </c>
      <c r="P43" s="208"/>
      <c r="Q43" s="208"/>
      <c r="R43" s="208"/>
      <c r="S43" s="209"/>
      <c r="T43" s="208"/>
      <c r="U43" s="208"/>
      <c r="V43" s="208"/>
      <c r="W43" s="208"/>
      <c r="X43" s="212">
        <v>41</v>
      </c>
    </row>
    <row r="44" spans="1:24" s="231" customFormat="1" ht="23.25">
      <c r="A44" s="316"/>
      <c r="B44" s="335"/>
      <c r="C44" s="322"/>
      <c r="D44" s="225" t="s">
        <v>2</v>
      </c>
      <c r="E44" s="226"/>
      <c r="F44" s="226"/>
      <c r="G44" s="226"/>
      <c r="H44" s="227"/>
      <c r="I44" s="228">
        <v>14</v>
      </c>
      <c r="J44" s="226">
        <v>7</v>
      </c>
      <c r="K44" s="226">
        <v>10</v>
      </c>
      <c r="L44" s="226"/>
      <c r="M44" s="226"/>
      <c r="N44" s="226"/>
      <c r="O44" s="229">
        <v>31</v>
      </c>
      <c r="P44" s="226"/>
      <c r="Q44" s="226"/>
      <c r="R44" s="226"/>
      <c r="S44" s="227"/>
      <c r="T44" s="226"/>
      <c r="U44" s="226"/>
      <c r="V44" s="226"/>
      <c r="W44" s="226"/>
      <c r="X44" s="230">
        <v>31</v>
      </c>
    </row>
    <row r="45" spans="1:24" s="236" customFormat="1" ht="24" thickBot="1">
      <c r="A45" s="317"/>
      <c r="B45" s="336"/>
      <c r="C45" s="323"/>
      <c r="D45" s="232" t="s">
        <v>3</v>
      </c>
      <c r="E45" s="233"/>
      <c r="F45" s="233"/>
      <c r="G45" s="233"/>
      <c r="H45" s="233"/>
      <c r="I45" s="233">
        <v>31</v>
      </c>
      <c r="J45" s="233">
        <v>17</v>
      </c>
      <c r="K45" s="233">
        <v>24</v>
      </c>
      <c r="L45" s="233"/>
      <c r="M45" s="233"/>
      <c r="N45" s="233"/>
      <c r="O45" s="234">
        <v>72</v>
      </c>
      <c r="P45" s="233"/>
      <c r="Q45" s="233"/>
      <c r="R45" s="233"/>
      <c r="S45" s="233"/>
      <c r="T45" s="233"/>
      <c r="U45" s="233"/>
      <c r="V45" s="233"/>
      <c r="W45" s="233"/>
      <c r="X45" s="235">
        <v>72</v>
      </c>
    </row>
    <row r="46" spans="1:24" ht="23.25">
      <c r="A46" s="131"/>
      <c r="B46" s="132"/>
      <c r="C46" s="133"/>
      <c r="D46" s="22" t="s">
        <v>17</v>
      </c>
      <c r="E46" s="121">
        <f>SUM(E6+E10+E14+E18+E22+E26+E30+E34+E38+E42)</f>
        <v>11</v>
      </c>
      <c r="F46" s="121">
        <f aca="true" t="shared" si="0" ref="F46:X46">SUM(F6+F10+F14+F18+F22+F26+F30+F34+F38+F42)</f>
        <v>13</v>
      </c>
      <c r="G46" s="121">
        <f t="shared" si="0"/>
        <v>13</v>
      </c>
      <c r="H46" s="121">
        <f t="shared" si="0"/>
        <v>37</v>
      </c>
      <c r="I46" s="121">
        <f t="shared" si="0"/>
        <v>13</v>
      </c>
      <c r="J46" s="121">
        <f t="shared" si="0"/>
        <v>14</v>
      </c>
      <c r="K46" s="121">
        <f t="shared" si="0"/>
        <v>13</v>
      </c>
      <c r="L46" s="121">
        <f t="shared" si="0"/>
        <v>10</v>
      </c>
      <c r="M46" s="121">
        <f t="shared" si="0"/>
        <v>11</v>
      </c>
      <c r="N46" s="121">
        <f t="shared" si="0"/>
        <v>8</v>
      </c>
      <c r="O46" s="121">
        <f t="shared" si="0"/>
        <v>69</v>
      </c>
      <c r="P46" s="121">
        <f t="shared" si="0"/>
        <v>17</v>
      </c>
      <c r="Q46" s="121">
        <f t="shared" si="0"/>
        <v>15</v>
      </c>
      <c r="R46" s="121">
        <f t="shared" si="0"/>
        <v>11</v>
      </c>
      <c r="S46" s="121">
        <f t="shared" si="0"/>
        <v>43</v>
      </c>
      <c r="T46" s="121">
        <f t="shared" si="0"/>
        <v>9</v>
      </c>
      <c r="U46" s="121">
        <f t="shared" si="0"/>
        <v>9</v>
      </c>
      <c r="V46" s="121">
        <f t="shared" si="0"/>
        <v>7</v>
      </c>
      <c r="W46" s="121">
        <f t="shared" si="0"/>
        <v>25</v>
      </c>
      <c r="X46" s="121">
        <f t="shared" si="0"/>
        <v>174</v>
      </c>
    </row>
    <row r="47" spans="1:24" ht="23.25">
      <c r="A47" s="131"/>
      <c r="B47" s="132"/>
      <c r="C47" s="133"/>
      <c r="D47" s="22" t="s">
        <v>1</v>
      </c>
      <c r="E47" s="22">
        <f>SUM(E7+E11+E15+E19+E23+E27+E31+E35+E39+E43)</f>
        <v>178</v>
      </c>
      <c r="F47" s="22">
        <f aca="true" t="shared" si="1" ref="F47:X47">SUM(F7+F11+F15+F19+F23+F27+F31+F35+F39+F43)</f>
        <v>214</v>
      </c>
      <c r="G47" s="22">
        <f t="shared" si="1"/>
        <v>242</v>
      </c>
      <c r="H47" s="22">
        <f t="shared" si="1"/>
        <v>634</v>
      </c>
      <c r="I47" s="22">
        <f t="shared" si="1"/>
        <v>234</v>
      </c>
      <c r="J47" s="22">
        <f t="shared" si="1"/>
        <v>232</v>
      </c>
      <c r="K47" s="22">
        <f t="shared" si="1"/>
        <v>244</v>
      </c>
      <c r="L47" s="22">
        <f t="shared" si="1"/>
        <v>147</v>
      </c>
      <c r="M47" s="22">
        <f t="shared" si="1"/>
        <v>168</v>
      </c>
      <c r="N47" s="22">
        <f t="shared" si="1"/>
        <v>146</v>
      </c>
      <c r="O47" s="22">
        <f t="shared" si="1"/>
        <v>1171</v>
      </c>
      <c r="P47" s="22">
        <f t="shared" si="1"/>
        <v>350</v>
      </c>
      <c r="Q47" s="22">
        <f t="shared" si="1"/>
        <v>244</v>
      </c>
      <c r="R47" s="22">
        <f t="shared" si="1"/>
        <v>145</v>
      </c>
      <c r="S47" s="22">
        <f t="shared" si="1"/>
        <v>739</v>
      </c>
      <c r="T47" s="22">
        <f t="shared" si="1"/>
        <v>96</v>
      </c>
      <c r="U47" s="22">
        <f t="shared" si="1"/>
        <v>97</v>
      </c>
      <c r="V47" s="22">
        <f t="shared" si="1"/>
        <v>60</v>
      </c>
      <c r="W47" s="22">
        <f t="shared" si="1"/>
        <v>253</v>
      </c>
      <c r="X47" s="22">
        <f t="shared" si="1"/>
        <v>2797</v>
      </c>
    </row>
    <row r="48" spans="1:24" ht="23.25">
      <c r="A48" s="131"/>
      <c r="B48" s="132"/>
      <c r="C48" s="133"/>
      <c r="D48" s="22" t="s">
        <v>2</v>
      </c>
      <c r="E48" s="22">
        <f>SUM(E8+E12+E16+E20+E24+E28+E32+E36+E40+E44)</f>
        <v>172</v>
      </c>
      <c r="F48" s="22">
        <f aca="true" t="shared" si="2" ref="F48:X48">SUM(F8+F12+F16+F20+F24+F28+F32+F36+F40+F44)</f>
        <v>246</v>
      </c>
      <c r="G48" s="22">
        <f t="shared" si="2"/>
        <v>215</v>
      </c>
      <c r="H48" s="22">
        <f t="shared" si="2"/>
        <v>633</v>
      </c>
      <c r="I48" s="22">
        <f t="shared" si="2"/>
        <v>194</v>
      </c>
      <c r="J48" s="22">
        <f t="shared" si="2"/>
        <v>225</v>
      </c>
      <c r="K48" s="22">
        <f t="shared" si="2"/>
        <v>180</v>
      </c>
      <c r="L48" s="22">
        <f t="shared" si="2"/>
        <v>165</v>
      </c>
      <c r="M48" s="22">
        <f t="shared" si="2"/>
        <v>195</v>
      </c>
      <c r="N48" s="22">
        <f t="shared" si="2"/>
        <v>143</v>
      </c>
      <c r="O48" s="22">
        <f t="shared" si="2"/>
        <v>1102</v>
      </c>
      <c r="P48" s="22">
        <f t="shared" si="2"/>
        <v>338</v>
      </c>
      <c r="Q48" s="22">
        <f t="shared" si="2"/>
        <v>362</v>
      </c>
      <c r="R48" s="22">
        <f t="shared" si="2"/>
        <v>283</v>
      </c>
      <c r="S48" s="22">
        <f t="shared" si="2"/>
        <v>983</v>
      </c>
      <c r="T48" s="22">
        <f t="shared" si="2"/>
        <v>193</v>
      </c>
      <c r="U48" s="22">
        <f t="shared" si="2"/>
        <v>207</v>
      </c>
      <c r="V48" s="22">
        <f t="shared" si="2"/>
        <v>167</v>
      </c>
      <c r="W48" s="22">
        <f t="shared" si="2"/>
        <v>567</v>
      </c>
      <c r="X48" s="22">
        <f t="shared" si="2"/>
        <v>3285</v>
      </c>
    </row>
    <row r="49" spans="1:24" ht="23.25">
      <c r="A49" s="131"/>
      <c r="B49" s="132"/>
      <c r="C49" s="133"/>
      <c r="D49" s="59" t="s">
        <v>3</v>
      </c>
      <c r="E49" s="18">
        <f>SUM(E47:E48)</f>
        <v>350</v>
      </c>
      <c r="F49" s="18">
        <f aca="true" t="shared" si="3" ref="F49:X49">SUM(F47:F48)</f>
        <v>460</v>
      </c>
      <c r="G49" s="18">
        <f t="shared" si="3"/>
        <v>457</v>
      </c>
      <c r="H49" s="18">
        <f t="shared" si="3"/>
        <v>1267</v>
      </c>
      <c r="I49" s="18">
        <f t="shared" si="3"/>
        <v>428</v>
      </c>
      <c r="J49" s="18">
        <f t="shared" si="3"/>
        <v>457</v>
      </c>
      <c r="K49" s="18">
        <f t="shared" si="3"/>
        <v>424</v>
      </c>
      <c r="L49" s="18">
        <f t="shared" si="3"/>
        <v>312</v>
      </c>
      <c r="M49" s="18">
        <f t="shared" si="3"/>
        <v>363</v>
      </c>
      <c r="N49" s="18">
        <f t="shared" si="3"/>
        <v>289</v>
      </c>
      <c r="O49" s="18">
        <f t="shared" si="3"/>
        <v>2273</v>
      </c>
      <c r="P49" s="18">
        <f t="shared" si="3"/>
        <v>688</v>
      </c>
      <c r="Q49" s="18">
        <f t="shared" si="3"/>
        <v>606</v>
      </c>
      <c r="R49" s="18">
        <f t="shared" si="3"/>
        <v>428</v>
      </c>
      <c r="S49" s="18">
        <f t="shared" si="3"/>
        <v>1722</v>
      </c>
      <c r="T49" s="18">
        <f t="shared" si="3"/>
        <v>289</v>
      </c>
      <c r="U49" s="18">
        <f t="shared" si="3"/>
        <v>304</v>
      </c>
      <c r="V49" s="18">
        <f t="shared" si="3"/>
        <v>227</v>
      </c>
      <c r="W49" s="18">
        <f t="shared" si="3"/>
        <v>820</v>
      </c>
      <c r="X49" s="18">
        <f t="shared" si="3"/>
        <v>6082</v>
      </c>
    </row>
    <row r="50" spans="1:24" ht="23.25">
      <c r="A50" s="131"/>
      <c r="B50" s="132"/>
      <c r="C50" s="133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</row>
    <row r="51" spans="1:24" ht="23.25">
      <c r="A51" s="131"/>
      <c r="B51" s="132"/>
      <c r="C51" s="133"/>
      <c r="D51" s="134"/>
      <c r="E51" s="134"/>
      <c r="F51" s="134"/>
      <c r="G51" s="134"/>
      <c r="H51" s="6"/>
      <c r="I51" s="135"/>
      <c r="J51" s="134"/>
      <c r="K51" s="134"/>
      <c r="L51" s="134"/>
      <c r="M51" s="134"/>
      <c r="N51" s="134"/>
      <c r="O51" s="136"/>
      <c r="P51" s="134"/>
      <c r="Q51" s="134"/>
      <c r="R51" s="134"/>
      <c r="S51" s="6"/>
      <c r="T51" s="134"/>
      <c r="U51" s="134"/>
      <c r="V51" s="134"/>
      <c r="W51" s="134"/>
      <c r="X51" s="134"/>
    </row>
    <row r="52" spans="1:24" ht="23.25">
      <c r="A52" s="131"/>
      <c r="B52" s="132"/>
      <c r="C52" s="133"/>
      <c r="D52" s="134"/>
      <c r="E52" s="134"/>
      <c r="F52" s="134"/>
      <c r="G52" s="134"/>
      <c r="H52" s="6"/>
      <c r="I52" s="135"/>
      <c r="J52" s="134"/>
      <c r="K52" s="134"/>
      <c r="L52" s="134"/>
      <c r="M52" s="134"/>
      <c r="N52" s="134"/>
      <c r="O52" s="136"/>
      <c r="P52" s="134"/>
      <c r="Q52" s="134"/>
      <c r="R52" s="134"/>
      <c r="S52" s="6"/>
      <c r="T52" s="134"/>
      <c r="U52" s="134"/>
      <c r="V52" s="134"/>
      <c r="W52" s="134"/>
      <c r="X52" s="134"/>
    </row>
    <row r="53" spans="1:24" ht="23.25">
      <c r="A53" s="131"/>
      <c r="B53" s="132"/>
      <c r="C53" s="133"/>
      <c r="D53" s="13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23.25">
      <c r="A54" s="313"/>
      <c r="B54" s="314"/>
      <c r="C54" s="139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4"/>
      <c r="X54" s="134"/>
    </row>
    <row r="55" spans="1:24" ht="23.25">
      <c r="A55" s="313"/>
      <c r="B55" s="314"/>
      <c r="C55" s="139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4"/>
      <c r="X55" s="134"/>
    </row>
    <row r="56" spans="1:24" ht="23.25">
      <c r="A56" s="131"/>
      <c r="B56" s="132"/>
      <c r="C56" s="133"/>
      <c r="D56" s="134"/>
      <c r="E56" s="134"/>
      <c r="F56" s="134"/>
      <c r="G56" s="134"/>
      <c r="H56" s="6"/>
      <c r="I56" s="136"/>
      <c r="J56" s="134"/>
      <c r="K56" s="134"/>
      <c r="L56" s="134"/>
      <c r="M56" s="134"/>
      <c r="N56" s="134"/>
      <c r="O56" s="136"/>
      <c r="P56" s="134"/>
      <c r="Q56" s="134"/>
      <c r="R56" s="134"/>
      <c r="S56" s="6"/>
      <c r="T56" s="134"/>
      <c r="U56" s="134"/>
      <c r="V56" s="134"/>
      <c r="W56" s="134"/>
      <c r="X56" s="134"/>
    </row>
    <row r="57" spans="1:24" ht="23.25">
      <c r="A57" s="131"/>
      <c r="B57" s="132"/>
      <c r="C57" s="133"/>
      <c r="D57" s="134"/>
      <c r="E57" s="134"/>
      <c r="F57" s="134"/>
      <c r="G57" s="134"/>
      <c r="H57" s="6"/>
      <c r="I57" s="135"/>
      <c r="J57" s="134"/>
      <c r="K57" s="134"/>
      <c r="L57" s="134"/>
      <c r="M57" s="134"/>
      <c r="N57" s="134"/>
      <c r="O57" s="136"/>
      <c r="P57" s="134"/>
      <c r="Q57" s="134"/>
      <c r="R57" s="134"/>
      <c r="S57" s="6"/>
      <c r="T57" s="134"/>
      <c r="U57" s="134"/>
      <c r="V57" s="134"/>
      <c r="W57" s="134"/>
      <c r="X57" s="134"/>
    </row>
    <row r="58" spans="1:24" ht="23.25">
      <c r="A58" s="131"/>
      <c r="B58" s="132"/>
      <c r="C58" s="133"/>
      <c r="D58" s="134"/>
      <c r="E58" s="134"/>
      <c r="F58" s="134"/>
      <c r="G58" s="134"/>
      <c r="H58" s="6"/>
      <c r="I58" s="135"/>
      <c r="J58" s="134"/>
      <c r="K58" s="134"/>
      <c r="L58" s="134"/>
      <c r="M58" s="134"/>
      <c r="N58" s="134"/>
      <c r="O58" s="136"/>
      <c r="P58" s="134"/>
      <c r="Q58" s="134"/>
      <c r="R58" s="134"/>
      <c r="S58" s="6"/>
      <c r="T58" s="134"/>
      <c r="U58" s="134"/>
      <c r="V58" s="134"/>
      <c r="W58" s="134"/>
      <c r="X58" s="134"/>
    </row>
    <row r="59" spans="1:24" ht="23.25">
      <c r="A59" s="137"/>
      <c r="B59" s="138"/>
      <c r="C59" s="13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23.25">
      <c r="A60" s="131"/>
      <c r="B60" s="132"/>
      <c r="C60" s="133"/>
      <c r="D60" s="134"/>
      <c r="E60" s="134"/>
      <c r="F60" s="134"/>
      <c r="G60" s="134"/>
      <c r="H60" s="6"/>
      <c r="I60" s="135"/>
      <c r="J60" s="134"/>
      <c r="K60" s="134"/>
      <c r="L60" s="134"/>
      <c r="M60" s="134"/>
      <c r="N60" s="134"/>
      <c r="O60" s="136"/>
      <c r="P60" s="134"/>
      <c r="Q60" s="134"/>
      <c r="R60" s="134"/>
      <c r="S60" s="6"/>
      <c r="T60" s="134"/>
      <c r="U60" s="134"/>
      <c r="V60" s="134"/>
      <c r="W60" s="134"/>
      <c r="X60" s="134"/>
    </row>
    <row r="61" spans="1:24" ht="23.25">
      <c r="A61" s="131"/>
      <c r="B61" s="132"/>
      <c r="C61" s="133"/>
      <c r="D61" s="134"/>
      <c r="E61" s="134"/>
      <c r="F61" s="134"/>
      <c r="G61" s="134"/>
      <c r="H61" s="6"/>
      <c r="I61" s="135"/>
      <c r="J61" s="134"/>
      <c r="K61" s="134"/>
      <c r="L61" s="134"/>
      <c r="M61" s="134"/>
      <c r="N61" s="134"/>
      <c r="O61" s="136"/>
      <c r="P61" s="134"/>
      <c r="Q61" s="134"/>
      <c r="R61" s="134"/>
      <c r="S61" s="6"/>
      <c r="T61" s="134"/>
      <c r="U61" s="134"/>
      <c r="V61" s="134"/>
      <c r="W61" s="134"/>
      <c r="X61" s="134"/>
    </row>
    <row r="62" spans="1:24" ht="23.25">
      <c r="A62" s="131"/>
      <c r="B62" s="132"/>
      <c r="C62" s="133"/>
      <c r="D62" s="134"/>
      <c r="E62" s="134"/>
      <c r="F62" s="134"/>
      <c r="G62" s="134"/>
      <c r="H62" s="6"/>
      <c r="I62" s="135"/>
      <c r="J62" s="134"/>
      <c r="K62" s="134"/>
      <c r="L62" s="134"/>
      <c r="M62" s="134"/>
      <c r="N62" s="134"/>
      <c r="O62" s="136"/>
      <c r="P62" s="134"/>
      <c r="Q62" s="134"/>
      <c r="R62" s="134"/>
      <c r="S62" s="6"/>
      <c r="T62" s="134"/>
      <c r="U62" s="134"/>
      <c r="V62" s="134"/>
      <c r="W62" s="134"/>
      <c r="X62" s="134"/>
    </row>
    <row r="63" spans="1:24" ht="23.25">
      <c r="A63" s="137"/>
      <c r="B63" s="138"/>
      <c r="C63" s="13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23.25">
      <c r="A64" s="131"/>
      <c r="B64" s="132"/>
      <c r="C64" s="133"/>
      <c r="D64" s="134"/>
      <c r="E64" s="134"/>
      <c r="F64" s="134"/>
      <c r="G64" s="134"/>
      <c r="H64" s="6"/>
      <c r="I64" s="135"/>
      <c r="J64" s="134"/>
      <c r="K64" s="134"/>
      <c r="L64" s="134"/>
      <c r="M64" s="134"/>
      <c r="N64" s="134"/>
      <c r="O64" s="136"/>
      <c r="P64" s="134"/>
      <c r="Q64" s="134"/>
      <c r="R64" s="134"/>
      <c r="S64" s="6"/>
      <c r="T64" s="134"/>
      <c r="U64" s="134"/>
      <c r="V64" s="134"/>
      <c r="W64" s="134"/>
      <c r="X64" s="134"/>
    </row>
    <row r="65" spans="1:24" ht="23.25">
      <c r="A65" s="131"/>
      <c r="B65" s="132"/>
      <c r="C65" s="133"/>
      <c r="D65" s="134"/>
      <c r="E65" s="134"/>
      <c r="F65" s="134"/>
      <c r="G65" s="134"/>
      <c r="H65" s="6"/>
      <c r="I65" s="135"/>
      <c r="J65" s="134"/>
      <c r="K65" s="134"/>
      <c r="L65" s="134"/>
      <c r="M65" s="134"/>
      <c r="N65" s="134"/>
      <c r="O65" s="136"/>
      <c r="P65" s="134"/>
      <c r="Q65" s="134"/>
      <c r="R65" s="134"/>
      <c r="S65" s="6"/>
      <c r="T65" s="134"/>
      <c r="U65" s="134"/>
      <c r="V65" s="134"/>
      <c r="W65" s="134"/>
      <c r="X65" s="134"/>
    </row>
    <row r="66" spans="1:24" ht="23.25">
      <c r="A66" s="131"/>
      <c r="B66" s="132"/>
      <c r="C66" s="133"/>
      <c r="D66" s="134"/>
      <c r="E66" s="134"/>
      <c r="F66" s="134"/>
      <c r="G66" s="134"/>
      <c r="H66" s="6"/>
      <c r="I66" s="135"/>
      <c r="J66" s="134"/>
      <c r="K66" s="134"/>
      <c r="L66" s="134"/>
      <c r="M66" s="134"/>
      <c r="N66" s="134"/>
      <c r="O66" s="136"/>
      <c r="P66" s="134"/>
      <c r="Q66" s="134"/>
      <c r="R66" s="134"/>
      <c r="S66" s="6"/>
      <c r="T66" s="134"/>
      <c r="U66" s="134"/>
      <c r="V66" s="134"/>
      <c r="W66" s="134"/>
      <c r="X66" s="134"/>
    </row>
    <row r="67" spans="1:24" ht="23.25">
      <c r="A67" s="137"/>
      <c r="B67" s="138"/>
      <c r="C67" s="13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23.25">
      <c r="A68" s="131"/>
      <c r="B68" s="132"/>
      <c r="C68" s="133"/>
      <c r="D68" s="134"/>
      <c r="E68" s="134"/>
      <c r="F68" s="134"/>
      <c r="G68" s="134"/>
      <c r="H68" s="6"/>
      <c r="I68" s="135"/>
      <c r="J68" s="134"/>
      <c r="K68" s="134"/>
      <c r="L68" s="134"/>
      <c r="M68" s="134"/>
      <c r="N68" s="134"/>
      <c r="O68" s="136"/>
      <c r="P68" s="134"/>
      <c r="Q68" s="134"/>
      <c r="R68" s="134"/>
      <c r="S68" s="6"/>
      <c r="T68" s="134"/>
      <c r="U68" s="134"/>
      <c r="V68" s="134"/>
      <c r="W68" s="134"/>
      <c r="X68" s="134"/>
    </row>
    <row r="69" spans="1:24" ht="23.25">
      <c r="A69" s="131"/>
      <c r="B69" s="132"/>
      <c r="C69" s="133"/>
      <c r="D69" s="134"/>
      <c r="E69" s="134"/>
      <c r="F69" s="134"/>
      <c r="G69" s="134"/>
      <c r="H69" s="6"/>
      <c r="I69" s="135"/>
      <c r="J69" s="134"/>
      <c r="K69" s="134"/>
      <c r="L69" s="134"/>
      <c r="M69" s="134"/>
      <c r="N69" s="134"/>
      <c r="O69" s="136"/>
      <c r="P69" s="134"/>
      <c r="Q69" s="134"/>
      <c r="R69" s="134"/>
      <c r="S69" s="6"/>
      <c r="T69" s="134"/>
      <c r="U69" s="134"/>
      <c r="V69" s="134"/>
      <c r="W69" s="134"/>
      <c r="X69" s="134"/>
    </row>
    <row r="70" spans="1:24" ht="23.25">
      <c r="A70" s="131"/>
      <c r="B70" s="132"/>
      <c r="C70" s="133"/>
      <c r="D70" s="134"/>
      <c r="E70" s="134"/>
      <c r="F70" s="134"/>
      <c r="G70" s="134"/>
      <c r="H70" s="6"/>
      <c r="I70" s="135"/>
      <c r="J70" s="134"/>
      <c r="K70" s="134"/>
      <c r="L70" s="134"/>
      <c r="M70" s="134"/>
      <c r="N70" s="134"/>
      <c r="O70" s="136"/>
      <c r="P70" s="134"/>
      <c r="Q70" s="134"/>
      <c r="R70" s="134"/>
      <c r="S70" s="6"/>
      <c r="T70" s="134"/>
      <c r="U70" s="134"/>
      <c r="V70" s="134"/>
      <c r="W70" s="134"/>
      <c r="X70" s="134"/>
    </row>
    <row r="71" spans="1:24" ht="23.25">
      <c r="A71" s="131"/>
      <c r="B71" s="132"/>
      <c r="C71" s="133"/>
      <c r="D71" s="13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23.25">
      <c r="A72" s="131"/>
      <c r="B72" s="132"/>
      <c r="C72" s="133"/>
      <c r="D72" s="134"/>
      <c r="E72" s="134"/>
      <c r="F72" s="134"/>
      <c r="G72" s="134"/>
      <c r="H72" s="6"/>
      <c r="I72" s="135"/>
      <c r="J72" s="134"/>
      <c r="K72" s="134"/>
      <c r="L72" s="134"/>
      <c r="M72" s="134"/>
      <c r="N72" s="134"/>
      <c r="O72" s="136"/>
      <c r="P72" s="134"/>
      <c r="Q72" s="134"/>
      <c r="R72" s="134"/>
      <c r="S72" s="6"/>
      <c r="T72" s="134"/>
      <c r="U72" s="134"/>
      <c r="V72" s="134"/>
      <c r="W72" s="134"/>
      <c r="X72" s="134"/>
    </row>
    <row r="73" spans="1:24" ht="23.25">
      <c r="A73" s="131"/>
      <c r="B73" s="132"/>
      <c r="C73" s="133"/>
      <c r="D73" s="134"/>
      <c r="E73" s="134"/>
      <c r="F73" s="134"/>
      <c r="G73" s="134"/>
      <c r="H73" s="6"/>
      <c r="I73" s="135"/>
      <c r="J73" s="134"/>
      <c r="K73" s="134"/>
      <c r="L73" s="134"/>
      <c r="M73" s="134"/>
      <c r="N73" s="134"/>
      <c r="O73" s="136"/>
      <c r="P73" s="134"/>
      <c r="Q73" s="134"/>
      <c r="R73" s="134"/>
      <c r="S73" s="6"/>
      <c r="T73" s="134"/>
      <c r="U73" s="134"/>
      <c r="V73" s="134"/>
      <c r="W73" s="134"/>
      <c r="X73" s="134"/>
    </row>
    <row r="74" spans="1:24" ht="23.25">
      <c r="A74" s="131"/>
      <c r="B74" s="132"/>
      <c r="C74" s="133"/>
      <c r="D74" s="134"/>
      <c r="E74" s="134"/>
      <c r="F74" s="134"/>
      <c r="G74" s="134"/>
      <c r="H74" s="6"/>
      <c r="I74" s="135"/>
      <c r="J74" s="134"/>
      <c r="K74" s="134"/>
      <c r="L74" s="134"/>
      <c r="M74" s="134"/>
      <c r="N74" s="134"/>
      <c r="O74" s="136"/>
      <c r="P74" s="134"/>
      <c r="Q74" s="134"/>
      <c r="R74" s="134"/>
      <c r="S74" s="6"/>
      <c r="T74" s="134"/>
      <c r="U74" s="134"/>
      <c r="V74" s="134"/>
      <c r="W74" s="134"/>
      <c r="X74" s="134"/>
    </row>
    <row r="75" spans="1:24" ht="23.25">
      <c r="A75" s="131"/>
      <c r="B75" s="132"/>
      <c r="C75" s="133"/>
      <c r="D75" s="13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mergeCells count="53">
    <mergeCell ref="R4:R5"/>
    <mergeCell ref="F4:F5"/>
    <mergeCell ref="G4:G5"/>
    <mergeCell ref="T4:T5"/>
    <mergeCell ref="A4:A5"/>
    <mergeCell ref="B4:B5"/>
    <mergeCell ref="C4:C5"/>
    <mergeCell ref="D4:D5"/>
    <mergeCell ref="I4:I5"/>
    <mergeCell ref="P4:P5"/>
    <mergeCell ref="Q4:Q5"/>
    <mergeCell ref="U4:U5"/>
    <mergeCell ref="V4:V5"/>
    <mergeCell ref="A2:X2"/>
    <mergeCell ref="A3:X3"/>
    <mergeCell ref="J4:J5"/>
    <mergeCell ref="K4:K5"/>
    <mergeCell ref="L4:L5"/>
    <mergeCell ref="M4:M5"/>
    <mergeCell ref="N4:N5"/>
    <mergeCell ref="E4:E5"/>
    <mergeCell ref="A10:A13"/>
    <mergeCell ref="B10:B13"/>
    <mergeCell ref="C10:C13"/>
    <mergeCell ref="A6:A9"/>
    <mergeCell ref="B6:B9"/>
    <mergeCell ref="C6:C9"/>
    <mergeCell ref="A14:A17"/>
    <mergeCell ref="B14:B17"/>
    <mergeCell ref="C14:C17"/>
    <mergeCell ref="A18:A21"/>
    <mergeCell ref="B18:B21"/>
    <mergeCell ref="C18:C21"/>
    <mergeCell ref="A30:A33"/>
    <mergeCell ref="B30:B33"/>
    <mergeCell ref="C30:C33"/>
    <mergeCell ref="A22:A25"/>
    <mergeCell ref="B22:B25"/>
    <mergeCell ref="C22:C25"/>
    <mergeCell ref="A26:A29"/>
    <mergeCell ref="B26:B29"/>
    <mergeCell ref="C26:C29"/>
    <mergeCell ref="C42:C45"/>
    <mergeCell ref="A34:A37"/>
    <mergeCell ref="B34:B37"/>
    <mergeCell ref="C34:C37"/>
    <mergeCell ref="A38:A41"/>
    <mergeCell ref="B38:B41"/>
    <mergeCell ref="C38:C41"/>
    <mergeCell ref="A54:A55"/>
    <mergeCell ref="B54:B55"/>
    <mergeCell ref="A42:A45"/>
    <mergeCell ref="B42:B4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X47"/>
  <sheetViews>
    <sheetView zoomScale="75" zoomScaleNormal="75" workbookViewId="0" topLeftCell="A1">
      <selection activeCell="A6" sqref="A6:X17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3.25" customHeight="1">
      <c r="A6" s="315">
        <v>54</v>
      </c>
      <c r="B6" s="334" t="s">
        <v>93</v>
      </c>
      <c r="C6" s="321" t="s">
        <v>94</v>
      </c>
      <c r="D6" s="50" t="s">
        <v>17</v>
      </c>
      <c r="E6" s="34"/>
      <c r="F6" s="34"/>
      <c r="G6" s="34"/>
      <c r="H6" s="66"/>
      <c r="I6" s="54"/>
      <c r="J6" s="34"/>
      <c r="K6" s="34"/>
      <c r="L6" s="34"/>
      <c r="M6" s="34"/>
      <c r="N6" s="34"/>
      <c r="O6" s="55"/>
      <c r="P6" s="50">
        <v>2</v>
      </c>
      <c r="Q6" s="50">
        <v>2</v>
      </c>
      <c r="R6" s="50">
        <v>1</v>
      </c>
      <c r="S6" s="61">
        <v>5</v>
      </c>
      <c r="T6" s="50">
        <v>1</v>
      </c>
      <c r="U6" s="50">
        <v>1</v>
      </c>
      <c r="V6" s="50">
        <v>1</v>
      </c>
      <c r="W6" s="50">
        <v>3</v>
      </c>
      <c r="X6" s="71">
        <v>8</v>
      </c>
    </row>
    <row r="7" spans="1:24" ht="23.25">
      <c r="A7" s="316"/>
      <c r="B7" s="335"/>
      <c r="C7" s="322"/>
      <c r="D7" s="22" t="s">
        <v>1</v>
      </c>
      <c r="E7" s="23"/>
      <c r="F7" s="23"/>
      <c r="G7" s="23"/>
      <c r="H7" s="62"/>
      <c r="I7" s="38"/>
      <c r="J7" s="23"/>
      <c r="K7" s="23"/>
      <c r="L7" s="23"/>
      <c r="M7" s="23"/>
      <c r="N7" s="23"/>
      <c r="O7" s="58"/>
      <c r="P7" s="22">
        <v>38</v>
      </c>
      <c r="Q7" s="22">
        <v>25</v>
      </c>
      <c r="R7" s="22">
        <v>26</v>
      </c>
      <c r="S7" s="59">
        <v>89</v>
      </c>
      <c r="T7" s="22">
        <v>9</v>
      </c>
      <c r="U7" s="22">
        <v>10</v>
      </c>
      <c r="V7" s="22">
        <v>10</v>
      </c>
      <c r="W7" s="22">
        <v>29</v>
      </c>
      <c r="X7" s="56">
        <v>118</v>
      </c>
    </row>
    <row r="8" spans="1:24" ht="23.25">
      <c r="A8" s="316"/>
      <c r="B8" s="335"/>
      <c r="C8" s="322"/>
      <c r="D8" s="22" t="s">
        <v>2</v>
      </c>
      <c r="E8" s="23"/>
      <c r="F8" s="23"/>
      <c r="G8" s="23"/>
      <c r="H8" s="62"/>
      <c r="I8" s="38"/>
      <c r="J8" s="23"/>
      <c r="K8" s="23"/>
      <c r="L8" s="23"/>
      <c r="M8" s="23"/>
      <c r="N8" s="23"/>
      <c r="O8" s="58"/>
      <c r="P8" s="22">
        <v>45</v>
      </c>
      <c r="Q8" s="22">
        <v>22</v>
      </c>
      <c r="R8" s="22">
        <v>14</v>
      </c>
      <c r="S8" s="59">
        <v>81</v>
      </c>
      <c r="T8" s="22">
        <v>12</v>
      </c>
      <c r="U8" s="22">
        <v>14</v>
      </c>
      <c r="V8" s="22">
        <v>10</v>
      </c>
      <c r="W8" s="22">
        <v>36</v>
      </c>
      <c r="X8" s="56">
        <v>117</v>
      </c>
    </row>
    <row r="9" spans="1:24" s="5" customFormat="1" ht="24" thickBot="1">
      <c r="A9" s="317"/>
      <c r="B9" s="336"/>
      <c r="C9" s="323"/>
      <c r="D9" s="31" t="s">
        <v>3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1">
        <v>83</v>
      </c>
      <c r="Q9" s="31">
        <v>47</v>
      </c>
      <c r="R9" s="31">
        <v>40</v>
      </c>
      <c r="S9" s="31">
        <v>170</v>
      </c>
      <c r="T9" s="31">
        <v>21</v>
      </c>
      <c r="U9" s="31">
        <v>24</v>
      </c>
      <c r="V9" s="31">
        <v>20</v>
      </c>
      <c r="W9" s="31">
        <v>65</v>
      </c>
      <c r="X9" s="60">
        <v>235</v>
      </c>
    </row>
    <row r="10" spans="1:24" ht="23.25">
      <c r="A10" s="315">
        <v>55</v>
      </c>
      <c r="B10" s="334" t="s">
        <v>95</v>
      </c>
      <c r="C10" s="321" t="s">
        <v>94</v>
      </c>
      <c r="D10" s="12" t="s">
        <v>17</v>
      </c>
      <c r="E10" s="14"/>
      <c r="F10" s="14"/>
      <c r="G10" s="14"/>
      <c r="H10" s="35"/>
      <c r="I10" s="41"/>
      <c r="J10" s="14"/>
      <c r="K10" s="42"/>
      <c r="L10" s="42"/>
      <c r="M10" s="42"/>
      <c r="N10" s="42"/>
      <c r="O10" s="37"/>
      <c r="P10" s="13">
        <v>1</v>
      </c>
      <c r="Q10" s="13">
        <v>1</v>
      </c>
      <c r="R10" s="13">
        <v>1</v>
      </c>
      <c r="S10" s="18">
        <v>3</v>
      </c>
      <c r="T10" s="13">
        <v>1</v>
      </c>
      <c r="U10" s="13">
        <v>1</v>
      </c>
      <c r="V10" s="13">
        <v>1</v>
      </c>
      <c r="W10" s="13">
        <v>3</v>
      </c>
      <c r="X10" s="63">
        <v>6</v>
      </c>
    </row>
    <row r="11" spans="1:24" ht="23.25">
      <c r="A11" s="316"/>
      <c r="B11" s="335"/>
      <c r="C11" s="322"/>
      <c r="D11" s="21" t="s">
        <v>1</v>
      </c>
      <c r="E11" s="23"/>
      <c r="F11" s="23"/>
      <c r="G11" s="23"/>
      <c r="H11" s="57"/>
      <c r="I11" s="43"/>
      <c r="J11" s="23"/>
      <c r="K11" s="23"/>
      <c r="L11" s="44"/>
      <c r="M11" s="44"/>
      <c r="N11" s="44"/>
      <c r="O11" s="37"/>
      <c r="P11" s="22">
        <v>7</v>
      </c>
      <c r="Q11" s="22">
        <v>15</v>
      </c>
      <c r="R11" s="22">
        <v>10</v>
      </c>
      <c r="S11" s="18">
        <v>32</v>
      </c>
      <c r="T11" s="22">
        <v>9</v>
      </c>
      <c r="U11" s="22">
        <v>10</v>
      </c>
      <c r="V11" s="22">
        <v>5</v>
      </c>
      <c r="W11" s="13">
        <v>24</v>
      </c>
      <c r="X11" s="63">
        <v>56</v>
      </c>
    </row>
    <row r="12" spans="1:24" ht="23.25">
      <c r="A12" s="316"/>
      <c r="B12" s="335"/>
      <c r="C12" s="322"/>
      <c r="D12" s="21" t="s">
        <v>2</v>
      </c>
      <c r="E12" s="23"/>
      <c r="F12" s="23"/>
      <c r="G12" s="23"/>
      <c r="H12" s="57"/>
      <c r="I12" s="43"/>
      <c r="J12" s="14"/>
      <c r="K12" s="23"/>
      <c r="L12" s="44"/>
      <c r="M12" s="44"/>
      <c r="N12" s="44"/>
      <c r="O12" s="37"/>
      <c r="P12" s="22">
        <v>14</v>
      </c>
      <c r="Q12" s="22">
        <v>21</v>
      </c>
      <c r="R12" s="22">
        <v>13</v>
      </c>
      <c r="S12" s="18">
        <v>48</v>
      </c>
      <c r="T12" s="22">
        <v>6</v>
      </c>
      <c r="U12" s="22">
        <v>12</v>
      </c>
      <c r="V12" s="22"/>
      <c r="W12" s="13">
        <v>18</v>
      </c>
      <c r="X12" s="63">
        <v>66</v>
      </c>
    </row>
    <row r="13" spans="1:24" s="5" customFormat="1" ht="24" thickBot="1">
      <c r="A13" s="317"/>
      <c r="B13" s="336"/>
      <c r="C13" s="323"/>
      <c r="D13" s="26" t="s">
        <v>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7">
        <v>21</v>
      </c>
      <c r="Q13" s="27">
        <v>36</v>
      </c>
      <c r="R13" s="27">
        <v>23</v>
      </c>
      <c r="S13" s="115">
        <v>80</v>
      </c>
      <c r="T13" s="27">
        <v>15</v>
      </c>
      <c r="U13" s="27">
        <v>22</v>
      </c>
      <c r="V13" s="27">
        <v>5</v>
      </c>
      <c r="W13" s="115">
        <v>42</v>
      </c>
      <c r="X13" s="116">
        <v>122</v>
      </c>
    </row>
    <row r="14" spans="1:24" ht="23.25">
      <c r="A14" s="315">
        <v>56</v>
      </c>
      <c r="B14" s="334" t="s">
        <v>96</v>
      </c>
      <c r="C14" s="321" t="s">
        <v>94</v>
      </c>
      <c r="D14" s="50" t="s">
        <v>17</v>
      </c>
      <c r="E14" s="50">
        <v>2</v>
      </c>
      <c r="F14" s="50">
        <v>2</v>
      </c>
      <c r="G14" s="50">
        <v>2</v>
      </c>
      <c r="H14" s="61">
        <v>6</v>
      </c>
      <c r="I14" s="51">
        <v>2</v>
      </c>
      <c r="J14" s="50">
        <v>2</v>
      </c>
      <c r="K14" s="50">
        <v>1</v>
      </c>
      <c r="L14" s="50">
        <v>1</v>
      </c>
      <c r="M14" s="50">
        <v>1</v>
      </c>
      <c r="N14" s="50">
        <v>1</v>
      </c>
      <c r="O14" s="69">
        <v>8</v>
      </c>
      <c r="P14" s="34"/>
      <c r="Q14" s="34"/>
      <c r="R14" s="34"/>
      <c r="S14" s="66"/>
      <c r="T14" s="34"/>
      <c r="U14" s="34"/>
      <c r="V14" s="34"/>
      <c r="W14" s="34"/>
      <c r="X14" s="117">
        <v>14</v>
      </c>
    </row>
    <row r="15" spans="1:24" ht="23.25">
      <c r="A15" s="316"/>
      <c r="B15" s="335"/>
      <c r="C15" s="322"/>
      <c r="D15" s="22" t="s">
        <v>1</v>
      </c>
      <c r="E15" s="22">
        <v>35</v>
      </c>
      <c r="F15" s="22">
        <v>35</v>
      </c>
      <c r="G15" s="22">
        <v>38</v>
      </c>
      <c r="H15" s="59">
        <v>108</v>
      </c>
      <c r="I15" s="24">
        <v>16</v>
      </c>
      <c r="J15" s="22">
        <v>20</v>
      </c>
      <c r="K15" s="22">
        <v>15</v>
      </c>
      <c r="L15" s="22">
        <v>9</v>
      </c>
      <c r="M15" s="22">
        <v>12</v>
      </c>
      <c r="N15" s="22">
        <v>9</v>
      </c>
      <c r="O15" s="70">
        <v>81</v>
      </c>
      <c r="P15" s="23"/>
      <c r="Q15" s="23"/>
      <c r="R15" s="23"/>
      <c r="S15" s="62"/>
      <c r="T15" s="23"/>
      <c r="U15" s="23"/>
      <c r="V15" s="23"/>
      <c r="W15" s="23"/>
      <c r="X15" s="118">
        <v>189</v>
      </c>
    </row>
    <row r="16" spans="1:24" ht="23.25">
      <c r="A16" s="316"/>
      <c r="B16" s="335"/>
      <c r="C16" s="322"/>
      <c r="D16" s="22" t="s">
        <v>2</v>
      </c>
      <c r="E16" s="22">
        <v>29</v>
      </c>
      <c r="F16" s="22">
        <v>26</v>
      </c>
      <c r="G16" s="22">
        <v>20</v>
      </c>
      <c r="H16" s="59">
        <v>75</v>
      </c>
      <c r="I16" s="24">
        <v>16</v>
      </c>
      <c r="J16" s="22">
        <v>19</v>
      </c>
      <c r="K16" s="22">
        <v>16</v>
      </c>
      <c r="L16" s="22">
        <v>14</v>
      </c>
      <c r="M16" s="22">
        <v>5</v>
      </c>
      <c r="N16" s="22">
        <v>6</v>
      </c>
      <c r="O16" s="70">
        <v>76</v>
      </c>
      <c r="P16" s="23"/>
      <c r="Q16" s="23"/>
      <c r="R16" s="23"/>
      <c r="S16" s="62"/>
      <c r="T16" s="23"/>
      <c r="U16" s="23"/>
      <c r="V16" s="23"/>
      <c r="W16" s="23"/>
      <c r="X16" s="118">
        <v>151</v>
      </c>
    </row>
    <row r="17" spans="1:24" s="5" customFormat="1" ht="24" thickBot="1">
      <c r="A17" s="317"/>
      <c r="B17" s="336"/>
      <c r="C17" s="323"/>
      <c r="D17" s="31" t="s">
        <v>3</v>
      </c>
      <c r="E17" s="31">
        <v>64</v>
      </c>
      <c r="F17" s="31">
        <v>61</v>
      </c>
      <c r="G17" s="31">
        <v>58</v>
      </c>
      <c r="H17" s="31">
        <v>183</v>
      </c>
      <c r="I17" s="31">
        <v>32</v>
      </c>
      <c r="J17" s="31">
        <v>39</v>
      </c>
      <c r="K17" s="31">
        <v>31</v>
      </c>
      <c r="L17" s="31">
        <v>23</v>
      </c>
      <c r="M17" s="31">
        <v>17</v>
      </c>
      <c r="N17" s="31">
        <v>15</v>
      </c>
      <c r="O17" s="31">
        <v>157</v>
      </c>
      <c r="P17" s="40"/>
      <c r="Q17" s="40"/>
      <c r="R17" s="40"/>
      <c r="S17" s="40"/>
      <c r="T17" s="40"/>
      <c r="U17" s="40"/>
      <c r="V17" s="40"/>
      <c r="W17" s="40"/>
      <c r="X17" s="32">
        <v>340</v>
      </c>
    </row>
    <row r="18" spans="1:24" ht="23.25">
      <c r="A18" s="131"/>
      <c r="B18" s="132"/>
      <c r="C18" s="133"/>
      <c r="D18" s="22" t="s">
        <v>17</v>
      </c>
      <c r="E18" s="121">
        <f>SUM(E6+E10+E14)</f>
        <v>2</v>
      </c>
      <c r="F18" s="121">
        <f aca="true" t="shared" si="0" ref="F18:X18">SUM(F6+F10+F14)</f>
        <v>2</v>
      </c>
      <c r="G18" s="121">
        <f t="shared" si="0"/>
        <v>2</v>
      </c>
      <c r="H18" s="121">
        <f t="shared" si="0"/>
        <v>6</v>
      </c>
      <c r="I18" s="121">
        <f t="shared" si="0"/>
        <v>2</v>
      </c>
      <c r="J18" s="121">
        <f t="shared" si="0"/>
        <v>2</v>
      </c>
      <c r="K18" s="121">
        <f t="shared" si="0"/>
        <v>1</v>
      </c>
      <c r="L18" s="121">
        <f t="shared" si="0"/>
        <v>1</v>
      </c>
      <c r="M18" s="121">
        <f t="shared" si="0"/>
        <v>1</v>
      </c>
      <c r="N18" s="121">
        <f t="shared" si="0"/>
        <v>1</v>
      </c>
      <c r="O18" s="121">
        <f t="shared" si="0"/>
        <v>8</v>
      </c>
      <c r="P18" s="121">
        <f t="shared" si="0"/>
        <v>3</v>
      </c>
      <c r="Q18" s="121">
        <f t="shared" si="0"/>
        <v>3</v>
      </c>
      <c r="R18" s="121">
        <f t="shared" si="0"/>
        <v>2</v>
      </c>
      <c r="S18" s="121">
        <f t="shared" si="0"/>
        <v>8</v>
      </c>
      <c r="T18" s="121">
        <f t="shared" si="0"/>
        <v>2</v>
      </c>
      <c r="U18" s="121">
        <f t="shared" si="0"/>
        <v>2</v>
      </c>
      <c r="V18" s="121">
        <f t="shared" si="0"/>
        <v>2</v>
      </c>
      <c r="W18" s="121">
        <f t="shared" si="0"/>
        <v>6</v>
      </c>
      <c r="X18" s="121">
        <f t="shared" si="0"/>
        <v>28</v>
      </c>
    </row>
    <row r="19" spans="1:24" ht="23.25">
      <c r="A19" s="131"/>
      <c r="B19" s="132"/>
      <c r="C19" s="133"/>
      <c r="D19" s="22" t="s">
        <v>1</v>
      </c>
      <c r="E19" s="22">
        <f>SUM(E7+E11+E15)</f>
        <v>35</v>
      </c>
      <c r="F19" s="22">
        <f aca="true" t="shared" si="1" ref="F19:X19">SUM(F7+F11+F15)</f>
        <v>35</v>
      </c>
      <c r="G19" s="22">
        <f t="shared" si="1"/>
        <v>38</v>
      </c>
      <c r="H19" s="22">
        <f t="shared" si="1"/>
        <v>108</v>
      </c>
      <c r="I19" s="22">
        <f t="shared" si="1"/>
        <v>16</v>
      </c>
      <c r="J19" s="22">
        <f t="shared" si="1"/>
        <v>20</v>
      </c>
      <c r="K19" s="22">
        <f t="shared" si="1"/>
        <v>15</v>
      </c>
      <c r="L19" s="22">
        <f t="shared" si="1"/>
        <v>9</v>
      </c>
      <c r="M19" s="22">
        <f t="shared" si="1"/>
        <v>12</v>
      </c>
      <c r="N19" s="22">
        <f t="shared" si="1"/>
        <v>9</v>
      </c>
      <c r="O19" s="22">
        <f t="shared" si="1"/>
        <v>81</v>
      </c>
      <c r="P19" s="22">
        <f t="shared" si="1"/>
        <v>45</v>
      </c>
      <c r="Q19" s="22">
        <f t="shared" si="1"/>
        <v>40</v>
      </c>
      <c r="R19" s="22">
        <f t="shared" si="1"/>
        <v>36</v>
      </c>
      <c r="S19" s="22">
        <f t="shared" si="1"/>
        <v>121</v>
      </c>
      <c r="T19" s="22">
        <f t="shared" si="1"/>
        <v>18</v>
      </c>
      <c r="U19" s="22">
        <f t="shared" si="1"/>
        <v>20</v>
      </c>
      <c r="V19" s="22">
        <f t="shared" si="1"/>
        <v>15</v>
      </c>
      <c r="W19" s="22">
        <f t="shared" si="1"/>
        <v>53</v>
      </c>
      <c r="X19" s="22">
        <f t="shared" si="1"/>
        <v>363</v>
      </c>
    </row>
    <row r="20" spans="1:24" ht="23.25">
      <c r="A20" s="131"/>
      <c r="B20" s="132"/>
      <c r="C20" s="133"/>
      <c r="D20" s="22" t="s">
        <v>2</v>
      </c>
      <c r="E20" s="22">
        <f>SUM(E8+E12+E16)</f>
        <v>29</v>
      </c>
      <c r="F20" s="22">
        <f aca="true" t="shared" si="2" ref="F20:X20">SUM(F8+F12+F16)</f>
        <v>26</v>
      </c>
      <c r="G20" s="22">
        <f t="shared" si="2"/>
        <v>20</v>
      </c>
      <c r="H20" s="22">
        <f t="shared" si="2"/>
        <v>75</v>
      </c>
      <c r="I20" s="22">
        <f t="shared" si="2"/>
        <v>16</v>
      </c>
      <c r="J20" s="22">
        <f t="shared" si="2"/>
        <v>19</v>
      </c>
      <c r="K20" s="22">
        <f t="shared" si="2"/>
        <v>16</v>
      </c>
      <c r="L20" s="22">
        <f t="shared" si="2"/>
        <v>14</v>
      </c>
      <c r="M20" s="22">
        <f t="shared" si="2"/>
        <v>5</v>
      </c>
      <c r="N20" s="22">
        <f t="shared" si="2"/>
        <v>6</v>
      </c>
      <c r="O20" s="22">
        <f t="shared" si="2"/>
        <v>76</v>
      </c>
      <c r="P20" s="22">
        <f t="shared" si="2"/>
        <v>59</v>
      </c>
      <c r="Q20" s="22">
        <f t="shared" si="2"/>
        <v>43</v>
      </c>
      <c r="R20" s="22">
        <f t="shared" si="2"/>
        <v>27</v>
      </c>
      <c r="S20" s="22">
        <f t="shared" si="2"/>
        <v>129</v>
      </c>
      <c r="T20" s="22">
        <f t="shared" si="2"/>
        <v>18</v>
      </c>
      <c r="U20" s="22">
        <f t="shared" si="2"/>
        <v>26</v>
      </c>
      <c r="V20" s="22">
        <f t="shared" si="2"/>
        <v>10</v>
      </c>
      <c r="W20" s="22">
        <f t="shared" si="2"/>
        <v>54</v>
      </c>
      <c r="X20" s="22">
        <f t="shared" si="2"/>
        <v>334</v>
      </c>
    </row>
    <row r="21" spans="1:24" ht="23.25">
      <c r="A21" s="131"/>
      <c r="B21" s="132"/>
      <c r="C21" s="133"/>
      <c r="D21" s="59" t="s">
        <v>3</v>
      </c>
      <c r="E21" s="18">
        <f>SUM(E19:E20)</f>
        <v>64</v>
      </c>
      <c r="F21" s="18">
        <f aca="true" t="shared" si="3" ref="F21:X21">SUM(F19:F20)</f>
        <v>61</v>
      </c>
      <c r="G21" s="18">
        <f t="shared" si="3"/>
        <v>58</v>
      </c>
      <c r="H21" s="18">
        <f t="shared" si="3"/>
        <v>183</v>
      </c>
      <c r="I21" s="18">
        <f t="shared" si="3"/>
        <v>32</v>
      </c>
      <c r="J21" s="18">
        <f t="shared" si="3"/>
        <v>39</v>
      </c>
      <c r="K21" s="18">
        <f t="shared" si="3"/>
        <v>31</v>
      </c>
      <c r="L21" s="18">
        <f t="shared" si="3"/>
        <v>23</v>
      </c>
      <c r="M21" s="18">
        <f t="shared" si="3"/>
        <v>17</v>
      </c>
      <c r="N21" s="18">
        <f t="shared" si="3"/>
        <v>15</v>
      </c>
      <c r="O21" s="18">
        <f t="shared" si="3"/>
        <v>157</v>
      </c>
      <c r="P21" s="18">
        <f t="shared" si="3"/>
        <v>104</v>
      </c>
      <c r="Q21" s="18">
        <f t="shared" si="3"/>
        <v>83</v>
      </c>
      <c r="R21" s="18">
        <f t="shared" si="3"/>
        <v>63</v>
      </c>
      <c r="S21" s="18">
        <f t="shared" si="3"/>
        <v>250</v>
      </c>
      <c r="T21" s="18">
        <f t="shared" si="3"/>
        <v>36</v>
      </c>
      <c r="U21" s="18">
        <f t="shared" si="3"/>
        <v>46</v>
      </c>
      <c r="V21" s="18">
        <f t="shared" si="3"/>
        <v>25</v>
      </c>
      <c r="W21" s="18">
        <f t="shared" si="3"/>
        <v>107</v>
      </c>
      <c r="X21" s="18">
        <f t="shared" si="3"/>
        <v>697</v>
      </c>
    </row>
    <row r="22" spans="1:24" ht="23.25">
      <c r="A22" s="131"/>
      <c r="B22" s="132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ht="23.25">
      <c r="A23" s="131"/>
      <c r="B23" s="132"/>
      <c r="C23" s="133"/>
      <c r="D23" s="134"/>
      <c r="E23" s="134"/>
      <c r="F23" s="134"/>
      <c r="G23" s="134"/>
      <c r="H23" s="6"/>
      <c r="I23" s="135"/>
      <c r="J23" s="134"/>
      <c r="K23" s="134"/>
      <c r="L23" s="134"/>
      <c r="M23" s="134"/>
      <c r="N23" s="134"/>
      <c r="O23" s="136"/>
      <c r="P23" s="134"/>
      <c r="Q23" s="134"/>
      <c r="R23" s="134"/>
      <c r="S23" s="6"/>
      <c r="T23" s="134"/>
      <c r="U23" s="134"/>
      <c r="V23" s="134"/>
      <c r="W23" s="134"/>
      <c r="X23" s="134"/>
    </row>
    <row r="24" spans="1:24" ht="23.25">
      <c r="A24" s="131"/>
      <c r="B24" s="132"/>
      <c r="C24" s="133"/>
      <c r="D24" s="134"/>
      <c r="E24" s="134"/>
      <c r="F24" s="134"/>
      <c r="G24" s="134"/>
      <c r="H24" s="6"/>
      <c r="I24" s="135"/>
      <c r="J24" s="134"/>
      <c r="K24" s="134"/>
      <c r="L24" s="134"/>
      <c r="M24" s="134"/>
      <c r="N24" s="134"/>
      <c r="O24" s="136"/>
      <c r="P24" s="134"/>
      <c r="Q24" s="134"/>
      <c r="R24" s="134"/>
      <c r="S24" s="6"/>
      <c r="T24" s="134"/>
      <c r="U24" s="134"/>
      <c r="V24" s="134"/>
      <c r="W24" s="134"/>
      <c r="X24" s="134"/>
    </row>
    <row r="25" spans="1:24" ht="23.25">
      <c r="A25" s="131"/>
      <c r="B25" s="132"/>
      <c r="C25" s="133"/>
      <c r="D25" s="13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3.25">
      <c r="A26" s="313"/>
      <c r="B26" s="314"/>
      <c r="C26" s="139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4"/>
      <c r="X26" s="134"/>
    </row>
    <row r="27" spans="1:24" ht="23.25">
      <c r="A27" s="313"/>
      <c r="B27" s="314"/>
      <c r="C27" s="139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4"/>
      <c r="X27" s="134"/>
    </row>
    <row r="28" spans="1:24" ht="23.25">
      <c r="A28" s="131"/>
      <c r="B28" s="132"/>
      <c r="C28" s="133"/>
      <c r="D28" s="134"/>
      <c r="E28" s="134"/>
      <c r="F28" s="134"/>
      <c r="G28" s="134"/>
      <c r="H28" s="6"/>
      <c r="I28" s="136"/>
      <c r="J28" s="134"/>
      <c r="K28" s="134"/>
      <c r="L28" s="134"/>
      <c r="M28" s="134"/>
      <c r="N28" s="134"/>
      <c r="O28" s="136"/>
      <c r="P28" s="134"/>
      <c r="Q28" s="134"/>
      <c r="R28" s="134"/>
      <c r="S28" s="6"/>
      <c r="T28" s="134"/>
      <c r="U28" s="134"/>
      <c r="V28" s="134"/>
      <c r="W28" s="134"/>
      <c r="X28" s="134"/>
    </row>
    <row r="29" spans="1:24" ht="23.25">
      <c r="A29" s="131"/>
      <c r="B29" s="132"/>
      <c r="C29" s="133"/>
      <c r="D29" s="134"/>
      <c r="E29" s="134"/>
      <c r="F29" s="134"/>
      <c r="G29" s="134"/>
      <c r="H29" s="6"/>
      <c r="I29" s="135"/>
      <c r="J29" s="134"/>
      <c r="K29" s="134"/>
      <c r="L29" s="134"/>
      <c r="M29" s="134"/>
      <c r="N29" s="134"/>
      <c r="O29" s="136"/>
      <c r="P29" s="134"/>
      <c r="Q29" s="134"/>
      <c r="R29" s="134"/>
      <c r="S29" s="6"/>
      <c r="T29" s="134"/>
      <c r="U29" s="134"/>
      <c r="V29" s="134"/>
      <c r="W29" s="134"/>
      <c r="X29" s="134"/>
    </row>
    <row r="30" spans="1:24" ht="23.25">
      <c r="A30" s="131"/>
      <c r="B30" s="132"/>
      <c r="C30" s="133"/>
      <c r="D30" s="134"/>
      <c r="E30" s="134"/>
      <c r="F30" s="134"/>
      <c r="G30" s="134"/>
      <c r="H30" s="6"/>
      <c r="I30" s="135"/>
      <c r="J30" s="134"/>
      <c r="K30" s="134"/>
      <c r="L30" s="134"/>
      <c r="M30" s="134"/>
      <c r="N30" s="134"/>
      <c r="O30" s="136"/>
      <c r="P30" s="134"/>
      <c r="Q30" s="134"/>
      <c r="R30" s="134"/>
      <c r="S30" s="6"/>
      <c r="T30" s="134"/>
      <c r="U30" s="134"/>
      <c r="V30" s="134"/>
      <c r="W30" s="134"/>
      <c r="X30" s="134"/>
    </row>
    <row r="31" spans="1:24" ht="23.25">
      <c r="A31" s="137"/>
      <c r="B31" s="138"/>
      <c r="C31" s="1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3.25">
      <c r="A32" s="131"/>
      <c r="B32" s="132"/>
      <c r="C32" s="133"/>
      <c r="D32" s="134"/>
      <c r="E32" s="134"/>
      <c r="F32" s="134"/>
      <c r="G32" s="134"/>
      <c r="H32" s="6"/>
      <c r="I32" s="135"/>
      <c r="J32" s="134"/>
      <c r="K32" s="134"/>
      <c r="L32" s="134"/>
      <c r="M32" s="134"/>
      <c r="N32" s="134"/>
      <c r="O32" s="136"/>
      <c r="P32" s="134"/>
      <c r="Q32" s="134"/>
      <c r="R32" s="134"/>
      <c r="S32" s="6"/>
      <c r="T32" s="134"/>
      <c r="U32" s="134"/>
      <c r="V32" s="134"/>
      <c r="W32" s="134"/>
      <c r="X32" s="134"/>
    </row>
    <row r="33" spans="1:24" ht="23.25">
      <c r="A33" s="131"/>
      <c r="B33" s="132"/>
      <c r="C33" s="133"/>
      <c r="D33" s="134"/>
      <c r="E33" s="134"/>
      <c r="F33" s="134"/>
      <c r="G33" s="134"/>
      <c r="H33" s="6"/>
      <c r="I33" s="135"/>
      <c r="J33" s="134"/>
      <c r="K33" s="134"/>
      <c r="L33" s="134"/>
      <c r="M33" s="134"/>
      <c r="N33" s="134"/>
      <c r="O33" s="136"/>
      <c r="P33" s="134"/>
      <c r="Q33" s="134"/>
      <c r="R33" s="134"/>
      <c r="S33" s="6"/>
      <c r="T33" s="134"/>
      <c r="U33" s="134"/>
      <c r="V33" s="134"/>
      <c r="W33" s="134"/>
      <c r="X33" s="134"/>
    </row>
    <row r="34" spans="1:24" ht="23.25">
      <c r="A34" s="131"/>
      <c r="B34" s="132"/>
      <c r="C34" s="133"/>
      <c r="D34" s="134"/>
      <c r="E34" s="134"/>
      <c r="F34" s="134"/>
      <c r="G34" s="134"/>
      <c r="H34" s="6"/>
      <c r="I34" s="135"/>
      <c r="J34" s="134"/>
      <c r="K34" s="134"/>
      <c r="L34" s="134"/>
      <c r="M34" s="134"/>
      <c r="N34" s="134"/>
      <c r="O34" s="136"/>
      <c r="P34" s="134"/>
      <c r="Q34" s="134"/>
      <c r="R34" s="134"/>
      <c r="S34" s="6"/>
      <c r="T34" s="134"/>
      <c r="U34" s="134"/>
      <c r="V34" s="134"/>
      <c r="W34" s="134"/>
      <c r="X34" s="134"/>
    </row>
    <row r="35" spans="1:24" ht="23.25">
      <c r="A35" s="137"/>
      <c r="B35" s="138"/>
      <c r="C35" s="1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3.25">
      <c r="A36" s="131"/>
      <c r="B36" s="132"/>
      <c r="C36" s="133"/>
      <c r="D36" s="134"/>
      <c r="E36" s="134"/>
      <c r="F36" s="134"/>
      <c r="G36" s="134"/>
      <c r="H36" s="6"/>
      <c r="I36" s="135"/>
      <c r="J36" s="134"/>
      <c r="K36" s="134"/>
      <c r="L36" s="134"/>
      <c r="M36" s="134"/>
      <c r="N36" s="134"/>
      <c r="O36" s="136"/>
      <c r="P36" s="134"/>
      <c r="Q36" s="134"/>
      <c r="R36" s="134"/>
      <c r="S36" s="6"/>
      <c r="T36" s="134"/>
      <c r="U36" s="134"/>
      <c r="V36" s="134"/>
      <c r="W36" s="134"/>
      <c r="X36" s="134"/>
    </row>
    <row r="37" spans="1:24" ht="23.25">
      <c r="A37" s="131"/>
      <c r="B37" s="132"/>
      <c r="C37" s="133"/>
      <c r="D37" s="134"/>
      <c r="E37" s="134"/>
      <c r="F37" s="134"/>
      <c r="G37" s="134"/>
      <c r="H37" s="6"/>
      <c r="I37" s="135"/>
      <c r="J37" s="134"/>
      <c r="K37" s="134"/>
      <c r="L37" s="134"/>
      <c r="M37" s="134"/>
      <c r="N37" s="134"/>
      <c r="O37" s="136"/>
      <c r="P37" s="134"/>
      <c r="Q37" s="134"/>
      <c r="R37" s="134"/>
      <c r="S37" s="6"/>
      <c r="T37" s="134"/>
      <c r="U37" s="134"/>
      <c r="V37" s="134"/>
      <c r="W37" s="134"/>
      <c r="X37" s="134"/>
    </row>
    <row r="38" spans="1:24" ht="23.25">
      <c r="A38" s="131"/>
      <c r="B38" s="132"/>
      <c r="C38" s="133"/>
      <c r="D38" s="134"/>
      <c r="E38" s="134"/>
      <c r="F38" s="134"/>
      <c r="G38" s="134"/>
      <c r="H38" s="6"/>
      <c r="I38" s="135"/>
      <c r="J38" s="134"/>
      <c r="K38" s="134"/>
      <c r="L38" s="134"/>
      <c r="M38" s="134"/>
      <c r="N38" s="134"/>
      <c r="O38" s="136"/>
      <c r="P38" s="134"/>
      <c r="Q38" s="134"/>
      <c r="R38" s="134"/>
      <c r="S38" s="6"/>
      <c r="T38" s="134"/>
      <c r="U38" s="134"/>
      <c r="V38" s="134"/>
      <c r="W38" s="134"/>
      <c r="X38" s="134"/>
    </row>
    <row r="39" spans="1:24" ht="23.25">
      <c r="A39" s="137"/>
      <c r="B39" s="138"/>
      <c r="C39" s="1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3.25">
      <c r="A40" s="131"/>
      <c r="B40" s="132"/>
      <c r="C40" s="133"/>
      <c r="D40" s="134"/>
      <c r="E40" s="134"/>
      <c r="F40" s="134"/>
      <c r="G40" s="134"/>
      <c r="H40" s="6"/>
      <c r="I40" s="135"/>
      <c r="J40" s="134"/>
      <c r="K40" s="134"/>
      <c r="L40" s="134"/>
      <c r="M40" s="134"/>
      <c r="N40" s="134"/>
      <c r="O40" s="136"/>
      <c r="P40" s="134"/>
      <c r="Q40" s="134"/>
      <c r="R40" s="134"/>
      <c r="S40" s="6"/>
      <c r="T40" s="134"/>
      <c r="U40" s="134"/>
      <c r="V40" s="134"/>
      <c r="W40" s="134"/>
      <c r="X40" s="134"/>
    </row>
    <row r="41" spans="1:24" ht="23.25">
      <c r="A41" s="131"/>
      <c r="B41" s="132"/>
      <c r="C41" s="133"/>
      <c r="D41" s="134"/>
      <c r="E41" s="134"/>
      <c r="F41" s="134"/>
      <c r="G41" s="134"/>
      <c r="H41" s="6"/>
      <c r="I41" s="135"/>
      <c r="J41" s="134"/>
      <c r="K41" s="134"/>
      <c r="L41" s="134"/>
      <c r="M41" s="134"/>
      <c r="N41" s="134"/>
      <c r="O41" s="136"/>
      <c r="P41" s="134"/>
      <c r="Q41" s="134"/>
      <c r="R41" s="134"/>
      <c r="S41" s="6"/>
      <c r="T41" s="134"/>
      <c r="U41" s="134"/>
      <c r="V41" s="134"/>
      <c r="W41" s="134"/>
      <c r="X41" s="134"/>
    </row>
    <row r="42" spans="1:24" ht="23.25">
      <c r="A42" s="131"/>
      <c r="B42" s="132"/>
      <c r="C42" s="133"/>
      <c r="D42" s="134"/>
      <c r="E42" s="134"/>
      <c r="F42" s="134"/>
      <c r="G42" s="134"/>
      <c r="H42" s="6"/>
      <c r="I42" s="135"/>
      <c r="J42" s="134"/>
      <c r="K42" s="134"/>
      <c r="L42" s="134"/>
      <c r="M42" s="134"/>
      <c r="N42" s="134"/>
      <c r="O42" s="136"/>
      <c r="P42" s="134"/>
      <c r="Q42" s="134"/>
      <c r="R42" s="134"/>
      <c r="S42" s="6"/>
      <c r="T42" s="134"/>
      <c r="U42" s="134"/>
      <c r="V42" s="134"/>
      <c r="W42" s="134"/>
      <c r="X42" s="134"/>
    </row>
    <row r="43" spans="1:24" ht="23.25">
      <c r="A43" s="131"/>
      <c r="B43" s="132"/>
      <c r="C43" s="133"/>
      <c r="D43" s="13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3.25">
      <c r="A44" s="131"/>
      <c r="B44" s="132"/>
      <c r="C44" s="133"/>
      <c r="D44" s="134"/>
      <c r="E44" s="134"/>
      <c r="F44" s="134"/>
      <c r="G44" s="134"/>
      <c r="H44" s="6"/>
      <c r="I44" s="135"/>
      <c r="J44" s="134"/>
      <c r="K44" s="134"/>
      <c r="L44" s="134"/>
      <c r="M44" s="134"/>
      <c r="N44" s="134"/>
      <c r="O44" s="136"/>
      <c r="P44" s="134"/>
      <c r="Q44" s="134"/>
      <c r="R44" s="134"/>
      <c r="S44" s="6"/>
      <c r="T44" s="134"/>
      <c r="U44" s="134"/>
      <c r="V44" s="134"/>
      <c r="W44" s="134"/>
      <c r="X44" s="134"/>
    </row>
    <row r="45" spans="1:24" ht="23.25">
      <c r="A45" s="131"/>
      <c r="B45" s="132"/>
      <c r="C45" s="133"/>
      <c r="D45" s="134"/>
      <c r="E45" s="134"/>
      <c r="F45" s="134"/>
      <c r="G45" s="134"/>
      <c r="H45" s="6"/>
      <c r="I45" s="135"/>
      <c r="J45" s="134"/>
      <c r="K45" s="134"/>
      <c r="L45" s="134"/>
      <c r="M45" s="134"/>
      <c r="N45" s="134"/>
      <c r="O45" s="136"/>
      <c r="P45" s="134"/>
      <c r="Q45" s="134"/>
      <c r="R45" s="134"/>
      <c r="S45" s="6"/>
      <c r="T45" s="134"/>
      <c r="U45" s="134"/>
      <c r="V45" s="134"/>
      <c r="W45" s="134"/>
      <c r="X45" s="134"/>
    </row>
    <row r="46" spans="1:24" ht="23.25">
      <c r="A46" s="131"/>
      <c r="B46" s="132"/>
      <c r="C46" s="133"/>
      <c r="D46" s="134"/>
      <c r="E46" s="134"/>
      <c r="F46" s="134"/>
      <c r="G46" s="134"/>
      <c r="H46" s="6"/>
      <c r="I46" s="135"/>
      <c r="J46" s="134"/>
      <c r="K46" s="134"/>
      <c r="L46" s="134"/>
      <c r="M46" s="134"/>
      <c r="N46" s="134"/>
      <c r="O46" s="136"/>
      <c r="P46" s="134"/>
      <c r="Q46" s="134"/>
      <c r="R46" s="134"/>
      <c r="S46" s="6"/>
      <c r="T46" s="134"/>
      <c r="U46" s="134"/>
      <c r="V46" s="134"/>
      <c r="W46" s="134"/>
      <c r="X46" s="134"/>
    </row>
    <row r="47" spans="1:24" ht="23.25">
      <c r="A47" s="131"/>
      <c r="B47" s="132"/>
      <c r="C47" s="133"/>
      <c r="D47" s="13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</sheetData>
  <mergeCells count="32">
    <mergeCell ref="R4:R5"/>
    <mergeCell ref="F4:F5"/>
    <mergeCell ref="G4:G5"/>
    <mergeCell ref="T4:T5"/>
    <mergeCell ref="A4:A5"/>
    <mergeCell ref="B4:B5"/>
    <mergeCell ref="C4:C5"/>
    <mergeCell ref="D4:D5"/>
    <mergeCell ref="I4:I5"/>
    <mergeCell ref="P4:P5"/>
    <mergeCell ref="Q4:Q5"/>
    <mergeCell ref="U4:U5"/>
    <mergeCell ref="V4:V5"/>
    <mergeCell ref="A2:X2"/>
    <mergeCell ref="A3:X3"/>
    <mergeCell ref="J4:J5"/>
    <mergeCell ref="K4:K5"/>
    <mergeCell ref="L4:L5"/>
    <mergeCell ref="M4:M5"/>
    <mergeCell ref="N4:N5"/>
    <mergeCell ref="E4:E5"/>
    <mergeCell ref="A6:A9"/>
    <mergeCell ref="B6:B9"/>
    <mergeCell ref="C6:C9"/>
    <mergeCell ref="C10:C13"/>
    <mergeCell ref="A10:A13"/>
    <mergeCell ref="B10:B13"/>
    <mergeCell ref="A14:A17"/>
    <mergeCell ref="B14:B17"/>
    <mergeCell ref="C14:C17"/>
    <mergeCell ref="A26:A27"/>
    <mergeCell ref="B26:B27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X51"/>
  <sheetViews>
    <sheetView zoomScale="75" zoomScaleNormal="75" workbookViewId="0" topLeftCell="A4">
      <selection activeCell="A6" sqref="A6:X21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3.25">
      <c r="A6" s="315">
        <v>43</v>
      </c>
      <c r="B6" s="334" t="s">
        <v>81</v>
      </c>
      <c r="C6" s="321" t="s">
        <v>9</v>
      </c>
      <c r="D6" s="33" t="s">
        <v>17</v>
      </c>
      <c r="E6" s="72"/>
      <c r="F6" s="72"/>
      <c r="G6" s="72"/>
      <c r="H6" s="99"/>
      <c r="I6" s="74"/>
      <c r="J6" s="72"/>
      <c r="K6" s="72"/>
      <c r="L6" s="72"/>
      <c r="M6" s="72"/>
      <c r="N6" s="72"/>
      <c r="O6" s="75"/>
      <c r="P6" s="85">
        <v>4</v>
      </c>
      <c r="Q6" s="85">
        <v>5</v>
      </c>
      <c r="R6" s="85">
        <v>5</v>
      </c>
      <c r="S6" s="90">
        <v>14</v>
      </c>
      <c r="T6" s="85">
        <v>4</v>
      </c>
      <c r="U6" s="85">
        <v>3</v>
      </c>
      <c r="V6" s="85">
        <v>4</v>
      </c>
      <c r="W6" s="76">
        <v>11</v>
      </c>
      <c r="X6" s="100">
        <v>25</v>
      </c>
    </row>
    <row r="7" spans="1:24" s="175" customFormat="1" ht="23.25">
      <c r="A7" s="316"/>
      <c r="B7" s="335"/>
      <c r="C7" s="322"/>
      <c r="D7" s="168" t="s">
        <v>1</v>
      </c>
      <c r="E7" s="242"/>
      <c r="F7" s="242"/>
      <c r="G7" s="242"/>
      <c r="H7" s="243"/>
      <c r="I7" s="244"/>
      <c r="J7" s="242"/>
      <c r="K7" s="242"/>
      <c r="L7" s="242"/>
      <c r="M7" s="242"/>
      <c r="N7" s="242"/>
      <c r="O7" s="245"/>
      <c r="P7" s="221">
        <v>72</v>
      </c>
      <c r="Q7" s="221">
        <v>88</v>
      </c>
      <c r="R7" s="221">
        <v>93</v>
      </c>
      <c r="S7" s="222">
        <v>253</v>
      </c>
      <c r="T7" s="221">
        <v>60</v>
      </c>
      <c r="U7" s="221">
        <v>51</v>
      </c>
      <c r="V7" s="221">
        <v>47</v>
      </c>
      <c r="W7" s="221">
        <v>158</v>
      </c>
      <c r="X7" s="246">
        <v>411</v>
      </c>
    </row>
    <row r="8" spans="1:24" s="148" customFormat="1" ht="23.25">
      <c r="A8" s="316"/>
      <c r="B8" s="335"/>
      <c r="C8" s="322"/>
      <c r="D8" s="201" t="s">
        <v>2</v>
      </c>
      <c r="E8" s="249"/>
      <c r="F8" s="249"/>
      <c r="G8" s="249"/>
      <c r="H8" s="250"/>
      <c r="I8" s="254"/>
      <c r="J8" s="249"/>
      <c r="K8" s="249"/>
      <c r="L8" s="249"/>
      <c r="M8" s="249"/>
      <c r="N8" s="249"/>
      <c r="O8" s="251"/>
      <c r="P8" s="249">
        <v>109</v>
      </c>
      <c r="Q8" s="249">
        <v>113</v>
      </c>
      <c r="R8" s="249">
        <v>117</v>
      </c>
      <c r="S8" s="255">
        <v>339</v>
      </c>
      <c r="T8" s="249">
        <v>108</v>
      </c>
      <c r="U8" s="249">
        <v>85</v>
      </c>
      <c r="V8" s="249">
        <v>91</v>
      </c>
      <c r="W8" s="249">
        <v>284</v>
      </c>
      <c r="X8" s="253">
        <v>623</v>
      </c>
    </row>
    <row r="9" spans="1:24" s="5" customFormat="1" ht="24" thickBot="1">
      <c r="A9" s="317"/>
      <c r="B9" s="336"/>
      <c r="C9" s="323"/>
      <c r="D9" s="39" t="s">
        <v>3</v>
      </c>
      <c r="E9" s="73"/>
      <c r="F9" s="73"/>
      <c r="G9" s="73"/>
      <c r="H9" s="99"/>
      <c r="I9" s="75"/>
      <c r="J9" s="73"/>
      <c r="K9" s="73"/>
      <c r="L9" s="73"/>
      <c r="M9" s="73"/>
      <c r="N9" s="73"/>
      <c r="O9" s="75"/>
      <c r="P9" s="101">
        <v>181</v>
      </c>
      <c r="Q9" s="101">
        <v>201</v>
      </c>
      <c r="R9" s="101">
        <v>210</v>
      </c>
      <c r="S9" s="101">
        <v>592</v>
      </c>
      <c r="T9" s="101">
        <v>168</v>
      </c>
      <c r="U9" s="101">
        <v>136</v>
      </c>
      <c r="V9" s="101">
        <v>138</v>
      </c>
      <c r="W9" s="101">
        <v>442</v>
      </c>
      <c r="X9" s="102">
        <v>1034</v>
      </c>
    </row>
    <row r="10" spans="1:24" ht="23.25">
      <c r="A10" s="315">
        <v>44</v>
      </c>
      <c r="B10" s="334" t="s">
        <v>82</v>
      </c>
      <c r="C10" s="321" t="s">
        <v>9</v>
      </c>
      <c r="D10" s="33" t="s">
        <v>17</v>
      </c>
      <c r="E10" s="103"/>
      <c r="F10" s="103"/>
      <c r="G10" s="103"/>
      <c r="H10" s="104"/>
      <c r="I10" s="105"/>
      <c r="J10" s="103"/>
      <c r="K10" s="103"/>
      <c r="L10" s="103"/>
      <c r="M10" s="103"/>
      <c r="N10" s="103"/>
      <c r="O10" s="106"/>
      <c r="P10" s="85">
        <v>3</v>
      </c>
      <c r="Q10" s="85">
        <v>3</v>
      </c>
      <c r="R10" s="85">
        <v>2</v>
      </c>
      <c r="S10" s="90">
        <v>8</v>
      </c>
      <c r="T10" s="79"/>
      <c r="U10" s="79"/>
      <c r="V10" s="79"/>
      <c r="W10" s="79"/>
      <c r="X10" s="100">
        <v>8</v>
      </c>
    </row>
    <row r="11" spans="1:24" s="175" customFormat="1" ht="23.25">
      <c r="A11" s="316"/>
      <c r="B11" s="335"/>
      <c r="C11" s="322"/>
      <c r="D11" s="168" t="s">
        <v>1</v>
      </c>
      <c r="E11" s="221"/>
      <c r="F11" s="221"/>
      <c r="G11" s="221"/>
      <c r="H11" s="247"/>
      <c r="I11" s="223"/>
      <c r="J11" s="221"/>
      <c r="K11" s="221"/>
      <c r="L11" s="221"/>
      <c r="M11" s="221"/>
      <c r="N11" s="221"/>
      <c r="O11" s="224"/>
      <c r="P11" s="221">
        <v>36</v>
      </c>
      <c r="Q11" s="221">
        <v>27</v>
      </c>
      <c r="R11" s="221">
        <v>24</v>
      </c>
      <c r="S11" s="222">
        <v>87</v>
      </c>
      <c r="T11" s="221"/>
      <c r="U11" s="221"/>
      <c r="V11" s="221"/>
      <c r="W11" s="221"/>
      <c r="X11" s="246">
        <v>87</v>
      </c>
    </row>
    <row r="12" spans="1:24" s="148" customFormat="1" ht="23.25">
      <c r="A12" s="316"/>
      <c r="B12" s="335"/>
      <c r="C12" s="322"/>
      <c r="D12" s="201" t="s">
        <v>2</v>
      </c>
      <c r="E12" s="249"/>
      <c r="F12" s="249"/>
      <c r="G12" s="249"/>
      <c r="H12" s="250"/>
      <c r="I12" s="254"/>
      <c r="J12" s="249"/>
      <c r="K12" s="249"/>
      <c r="L12" s="249"/>
      <c r="M12" s="249"/>
      <c r="N12" s="249"/>
      <c r="O12" s="251"/>
      <c r="P12" s="249">
        <v>61</v>
      </c>
      <c r="Q12" s="249">
        <v>49</v>
      </c>
      <c r="R12" s="249">
        <v>37</v>
      </c>
      <c r="S12" s="255">
        <v>147</v>
      </c>
      <c r="T12" s="249"/>
      <c r="U12" s="249"/>
      <c r="V12" s="249"/>
      <c r="W12" s="249"/>
      <c r="X12" s="253">
        <v>147</v>
      </c>
    </row>
    <row r="13" spans="1:24" s="5" customFormat="1" ht="24" thickBot="1">
      <c r="A13" s="317"/>
      <c r="B13" s="336"/>
      <c r="C13" s="323"/>
      <c r="D13" s="39" t="s">
        <v>3</v>
      </c>
      <c r="E13" s="107"/>
      <c r="F13" s="107"/>
      <c r="G13" s="107"/>
      <c r="H13" s="108"/>
      <c r="I13" s="109"/>
      <c r="J13" s="107"/>
      <c r="K13" s="107"/>
      <c r="L13" s="107"/>
      <c r="M13" s="107"/>
      <c r="N13" s="107"/>
      <c r="O13" s="109"/>
      <c r="P13" s="83">
        <v>97</v>
      </c>
      <c r="Q13" s="83">
        <v>76</v>
      </c>
      <c r="R13" s="83">
        <v>61</v>
      </c>
      <c r="S13" s="83">
        <v>234</v>
      </c>
      <c r="T13" s="81"/>
      <c r="U13" s="81"/>
      <c r="V13" s="81"/>
      <c r="W13" s="81"/>
      <c r="X13" s="84">
        <v>234</v>
      </c>
    </row>
    <row r="14" spans="1:24" ht="23.25">
      <c r="A14" s="315">
        <v>45</v>
      </c>
      <c r="B14" s="334" t="s">
        <v>83</v>
      </c>
      <c r="C14" s="321" t="s">
        <v>9</v>
      </c>
      <c r="D14" s="12" t="s">
        <v>17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10">
        <v>4</v>
      </c>
      <c r="Q14" s="110">
        <v>3</v>
      </c>
      <c r="R14" s="110">
        <v>3</v>
      </c>
      <c r="S14" s="97">
        <v>10</v>
      </c>
      <c r="T14" s="72"/>
      <c r="U14" s="72"/>
      <c r="V14" s="72"/>
      <c r="W14" s="72"/>
      <c r="X14" s="100">
        <v>10</v>
      </c>
    </row>
    <row r="15" spans="1:24" s="175" customFormat="1" ht="23.25">
      <c r="A15" s="316"/>
      <c r="B15" s="335"/>
      <c r="C15" s="322"/>
      <c r="D15" s="168" t="s">
        <v>1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1">
        <v>61</v>
      </c>
      <c r="Q15" s="221">
        <v>50</v>
      </c>
      <c r="R15" s="221">
        <v>40</v>
      </c>
      <c r="S15" s="257">
        <v>151</v>
      </c>
      <c r="T15" s="221"/>
      <c r="U15" s="221"/>
      <c r="V15" s="221"/>
      <c r="W15" s="221"/>
      <c r="X15" s="246">
        <v>151</v>
      </c>
    </row>
    <row r="16" spans="1:24" s="148" customFormat="1" ht="23.25">
      <c r="A16" s="316"/>
      <c r="B16" s="335"/>
      <c r="C16" s="322"/>
      <c r="D16" s="201" t="s">
        <v>2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49">
        <v>56</v>
      </c>
      <c r="Q16" s="249">
        <v>47</v>
      </c>
      <c r="R16" s="249">
        <v>50</v>
      </c>
      <c r="S16" s="256">
        <v>153</v>
      </c>
      <c r="T16" s="249"/>
      <c r="U16" s="249"/>
      <c r="V16" s="249"/>
      <c r="W16" s="249"/>
      <c r="X16" s="253">
        <v>153</v>
      </c>
    </row>
    <row r="17" spans="1:24" s="5" customFormat="1" ht="24" thickBot="1">
      <c r="A17" s="317"/>
      <c r="B17" s="336"/>
      <c r="C17" s="323"/>
      <c r="D17" s="26" t="s">
        <v>3</v>
      </c>
      <c r="E17" s="80"/>
      <c r="F17" s="80"/>
      <c r="G17" s="80"/>
      <c r="H17" s="80"/>
      <c r="I17" s="82"/>
      <c r="J17" s="82"/>
      <c r="K17" s="82"/>
      <c r="L17" s="82"/>
      <c r="M17" s="82"/>
      <c r="N17" s="82"/>
      <c r="O17" s="82"/>
      <c r="P17" s="83">
        <v>117</v>
      </c>
      <c r="Q17" s="83">
        <v>97</v>
      </c>
      <c r="R17" s="83">
        <v>90</v>
      </c>
      <c r="S17" s="83">
        <v>304</v>
      </c>
      <c r="T17" s="81"/>
      <c r="U17" s="81"/>
      <c r="V17" s="81"/>
      <c r="W17" s="81"/>
      <c r="X17" s="84">
        <v>304</v>
      </c>
    </row>
    <row r="18" spans="1:24" ht="23.25">
      <c r="A18" s="315">
        <v>46</v>
      </c>
      <c r="B18" s="334" t="s">
        <v>84</v>
      </c>
      <c r="C18" s="321" t="s">
        <v>9</v>
      </c>
      <c r="D18" s="33" t="s">
        <v>17</v>
      </c>
      <c r="E18" s="85">
        <v>3</v>
      </c>
      <c r="F18" s="85">
        <v>2</v>
      </c>
      <c r="G18" s="85">
        <v>2</v>
      </c>
      <c r="H18" s="111">
        <v>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2"/>
      <c r="X18" s="100">
        <v>7</v>
      </c>
    </row>
    <row r="19" spans="1:24" s="175" customFormat="1" ht="23.25">
      <c r="A19" s="316"/>
      <c r="B19" s="335"/>
      <c r="C19" s="322"/>
      <c r="D19" s="168" t="s">
        <v>1</v>
      </c>
      <c r="E19" s="221">
        <v>43</v>
      </c>
      <c r="F19" s="221">
        <v>34</v>
      </c>
      <c r="G19" s="221">
        <v>38</v>
      </c>
      <c r="H19" s="247">
        <v>115</v>
      </c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48"/>
      <c r="X19" s="246">
        <v>115</v>
      </c>
    </row>
    <row r="20" spans="1:24" s="148" customFormat="1" ht="23.25">
      <c r="A20" s="316"/>
      <c r="B20" s="335"/>
      <c r="C20" s="322"/>
      <c r="D20" s="201" t="s">
        <v>2</v>
      </c>
      <c r="E20" s="249">
        <v>51</v>
      </c>
      <c r="F20" s="249">
        <v>34</v>
      </c>
      <c r="G20" s="249">
        <v>26</v>
      </c>
      <c r="H20" s="250">
        <v>111</v>
      </c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2"/>
      <c r="X20" s="253">
        <v>111</v>
      </c>
    </row>
    <row r="21" spans="1:24" s="5" customFormat="1" ht="24" thickBot="1">
      <c r="A21" s="317"/>
      <c r="B21" s="336"/>
      <c r="C21" s="323"/>
      <c r="D21" s="39" t="s">
        <v>3</v>
      </c>
      <c r="E21" s="83">
        <v>94</v>
      </c>
      <c r="F21" s="83">
        <v>68</v>
      </c>
      <c r="G21" s="83">
        <v>64</v>
      </c>
      <c r="H21" s="83">
        <v>226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1"/>
      <c r="X21" s="84">
        <v>226</v>
      </c>
    </row>
    <row r="22" spans="1:24" ht="23.25">
      <c r="A22" s="131"/>
      <c r="B22" s="132"/>
      <c r="C22" s="133"/>
      <c r="D22" s="22" t="s">
        <v>17</v>
      </c>
      <c r="E22" s="123">
        <f>SUM(E6+E10+E14+E18)</f>
        <v>3</v>
      </c>
      <c r="F22" s="123">
        <f aca="true" t="shared" si="0" ref="F22:X22">SUM(F6+F10+F14+F18)</f>
        <v>2</v>
      </c>
      <c r="G22" s="123">
        <f t="shared" si="0"/>
        <v>2</v>
      </c>
      <c r="H22" s="123">
        <f t="shared" si="0"/>
        <v>7</v>
      </c>
      <c r="I22" s="123">
        <f t="shared" si="0"/>
        <v>0</v>
      </c>
      <c r="J22" s="123">
        <f t="shared" si="0"/>
        <v>0</v>
      </c>
      <c r="K22" s="123">
        <f t="shared" si="0"/>
        <v>0</v>
      </c>
      <c r="L22" s="123">
        <f t="shared" si="0"/>
        <v>0</v>
      </c>
      <c r="M22" s="123">
        <f t="shared" si="0"/>
        <v>0</v>
      </c>
      <c r="N22" s="123">
        <f t="shared" si="0"/>
        <v>0</v>
      </c>
      <c r="O22" s="123">
        <f t="shared" si="0"/>
        <v>0</v>
      </c>
      <c r="P22" s="123">
        <f t="shared" si="0"/>
        <v>11</v>
      </c>
      <c r="Q22" s="123">
        <f t="shared" si="0"/>
        <v>11</v>
      </c>
      <c r="R22" s="123">
        <f t="shared" si="0"/>
        <v>10</v>
      </c>
      <c r="S22" s="123">
        <f t="shared" si="0"/>
        <v>32</v>
      </c>
      <c r="T22" s="123">
        <f t="shared" si="0"/>
        <v>4</v>
      </c>
      <c r="U22" s="123">
        <f t="shared" si="0"/>
        <v>3</v>
      </c>
      <c r="V22" s="123">
        <f t="shared" si="0"/>
        <v>4</v>
      </c>
      <c r="W22" s="123">
        <f t="shared" si="0"/>
        <v>11</v>
      </c>
      <c r="X22" s="123">
        <f t="shared" si="0"/>
        <v>50</v>
      </c>
    </row>
    <row r="23" spans="1:24" ht="23.25">
      <c r="A23" s="131"/>
      <c r="B23" s="132"/>
      <c r="C23" s="133"/>
      <c r="D23" s="22" t="s">
        <v>1</v>
      </c>
      <c r="E23" s="24">
        <f>SUM(E7+E11+E15+E19)</f>
        <v>43</v>
      </c>
      <c r="F23" s="24">
        <f aca="true" t="shared" si="1" ref="F23:X23">SUM(F7+F11+F15+F19)</f>
        <v>34</v>
      </c>
      <c r="G23" s="24">
        <f t="shared" si="1"/>
        <v>38</v>
      </c>
      <c r="H23" s="24">
        <f t="shared" si="1"/>
        <v>115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24">
        <f t="shared" si="1"/>
        <v>0</v>
      </c>
      <c r="P23" s="24">
        <f t="shared" si="1"/>
        <v>169</v>
      </c>
      <c r="Q23" s="24">
        <f t="shared" si="1"/>
        <v>165</v>
      </c>
      <c r="R23" s="24">
        <f t="shared" si="1"/>
        <v>157</v>
      </c>
      <c r="S23" s="24">
        <f t="shared" si="1"/>
        <v>491</v>
      </c>
      <c r="T23" s="24">
        <f t="shared" si="1"/>
        <v>60</v>
      </c>
      <c r="U23" s="24">
        <f t="shared" si="1"/>
        <v>51</v>
      </c>
      <c r="V23" s="24">
        <f t="shared" si="1"/>
        <v>47</v>
      </c>
      <c r="W23" s="24">
        <f t="shared" si="1"/>
        <v>158</v>
      </c>
      <c r="X23" s="24">
        <f t="shared" si="1"/>
        <v>764</v>
      </c>
    </row>
    <row r="24" spans="1:24" ht="23.25">
      <c r="A24" s="131"/>
      <c r="B24" s="132"/>
      <c r="C24" s="133"/>
      <c r="D24" s="22" t="s">
        <v>2</v>
      </c>
      <c r="E24" s="24">
        <f>SUM(E8+E12+E16+E20)</f>
        <v>51</v>
      </c>
      <c r="F24" s="24">
        <f aca="true" t="shared" si="2" ref="F24:X24">SUM(F8+F12+F16+F20)</f>
        <v>34</v>
      </c>
      <c r="G24" s="24">
        <f t="shared" si="2"/>
        <v>26</v>
      </c>
      <c r="H24" s="24">
        <f t="shared" si="2"/>
        <v>111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226</v>
      </c>
      <c r="Q24" s="24">
        <f t="shared" si="2"/>
        <v>209</v>
      </c>
      <c r="R24" s="24">
        <f t="shared" si="2"/>
        <v>204</v>
      </c>
      <c r="S24" s="24">
        <f t="shared" si="2"/>
        <v>639</v>
      </c>
      <c r="T24" s="24">
        <f t="shared" si="2"/>
        <v>108</v>
      </c>
      <c r="U24" s="24">
        <f t="shared" si="2"/>
        <v>85</v>
      </c>
      <c r="V24" s="24">
        <f t="shared" si="2"/>
        <v>91</v>
      </c>
      <c r="W24" s="24">
        <f t="shared" si="2"/>
        <v>284</v>
      </c>
      <c r="X24" s="24">
        <f t="shared" si="2"/>
        <v>1034</v>
      </c>
    </row>
    <row r="25" spans="1:24" ht="23.25">
      <c r="A25" s="131"/>
      <c r="B25" s="132"/>
      <c r="C25" s="133"/>
      <c r="D25" s="59" t="s">
        <v>3</v>
      </c>
      <c r="E25" s="17">
        <f>SUM(E23:E24)</f>
        <v>94</v>
      </c>
      <c r="F25" s="17">
        <f aca="true" t="shared" si="3" ref="F25:X25">SUM(F23:F24)</f>
        <v>68</v>
      </c>
      <c r="G25" s="17">
        <f t="shared" si="3"/>
        <v>64</v>
      </c>
      <c r="H25" s="17">
        <f t="shared" si="3"/>
        <v>226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395</v>
      </c>
      <c r="Q25" s="17">
        <f t="shared" si="3"/>
        <v>374</v>
      </c>
      <c r="R25" s="17">
        <f t="shared" si="3"/>
        <v>361</v>
      </c>
      <c r="S25" s="17">
        <f t="shared" si="3"/>
        <v>1130</v>
      </c>
      <c r="T25" s="17">
        <f t="shared" si="3"/>
        <v>168</v>
      </c>
      <c r="U25" s="17">
        <f t="shared" si="3"/>
        <v>136</v>
      </c>
      <c r="V25" s="17">
        <f t="shared" si="3"/>
        <v>138</v>
      </c>
      <c r="W25" s="17">
        <f t="shared" si="3"/>
        <v>442</v>
      </c>
      <c r="X25" s="17">
        <f t="shared" si="3"/>
        <v>1798</v>
      </c>
    </row>
    <row r="26" spans="1:24" ht="23.25">
      <c r="A26" s="131"/>
      <c r="B26" s="132"/>
      <c r="C26" s="133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ht="23.25">
      <c r="A27" s="131"/>
      <c r="B27" s="132"/>
      <c r="C27" s="133"/>
      <c r="D27" s="134"/>
      <c r="E27" s="134"/>
      <c r="F27" s="134"/>
      <c r="G27" s="134"/>
      <c r="H27" s="6"/>
      <c r="I27" s="135"/>
      <c r="J27" s="134"/>
      <c r="K27" s="134"/>
      <c r="L27" s="134"/>
      <c r="M27" s="134"/>
      <c r="N27" s="134"/>
      <c r="O27" s="136"/>
      <c r="P27" s="134"/>
      <c r="Q27" s="134"/>
      <c r="R27" s="134"/>
      <c r="S27" s="6"/>
      <c r="T27" s="134"/>
      <c r="U27" s="134"/>
      <c r="V27" s="134"/>
      <c r="W27" s="134"/>
      <c r="X27" s="134"/>
    </row>
    <row r="28" spans="1:24" ht="23.25">
      <c r="A28" s="131"/>
      <c r="B28" s="132"/>
      <c r="C28" s="133"/>
      <c r="D28" s="134"/>
      <c r="E28" s="134"/>
      <c r="F28" s="134"/>
      <c r="G28" s="134"/>
      <c r="H28" s="6"/>
      <c r="I28" s="135"/>
      <c r="J28" s="134"/>
      <c r="K28" s="134"/>
      <c r="L28" s="134"/>
      <c r="M28" s="134"/>
      <c r="N28" s="134"/>
      <c r="O28" s="136"/>
      <c r="P28" s="134"/>
      <c r="Q28" s="134"/>
      <c r="R28" s="134"/>
      <c r="S28" s="6"/>
      <c r="T28" s="134"/>
      <c r="U28" s="134"/>
      <c r="V28" s="134"/>
      <c r="W28" s="134"/>
      <c r="X28" s="134"/>
    </row>
    <row r="29" spans="1:24" ht="23.25">
      <c r="A29" s="131"/>
      <c r="B29" s="132"/>
      <c r="C29" s="133"/>
      <c r="D29" s="13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3.25">
      <c r="A30" s="313"/>
      <c r="B30" s="314"/>
      <c r="C30" s="139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4"/>
      <c r="X30" s="134"/>
    </row>
    <row r="31" spans="1:24" ht="23.25">
      <c r="A31" s="313"/>
      <c r="B31" s="314"/>
      <c r="C31" s="139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4"/>
      <c r="X31" s="134"/>
    </row>
    <row r="32" spans="1:24" ht="23.25">
      <c r="A32" s="131"/>
      <c r="B32" s="132"/>
      <c r="C32" s="133"/>
      <c r="D32" s="134"/>
      <c r="E32" s="134"/>
      <c r="F32" s="134"/>
      <c r="G32" s="134"/>
      <c r="H32" s="6"/>
      <c r="I32" s="136"/>
      <c r="J32" s="134"/>
      <c r="K32" s="134"/>
      <c r="L32" s="134"/>
      <c r="M32" s="134"/>
      <c r="N32" s="134"/>
      <c r="O32" s="136"/>
      <c r="P32" s="134"/>
      <c r="Q32" s="134"/>
      <c r="R32" s="134"/>
      <c r="S32" s="6"/>
      <c r="T32" s="134"/>
      <c r="U32" s="134"/>
      <c r="V32" s="134"/>
      <c r="W32" s="134"/>
      <c r="X32" s="134"/>
    </row>
    <row r="33" spans="1:24" ht="23.25">
      <c r="A33" s="131"/>
      <c r="B33" s="132"/>
      <c r="C33" s="133"/>
      <c r="D33" s="134"/>
      <c r="E33" s="134"/>
      <c r="F33" s="134"/>
      <c r="G33" s="134"/>
      <c r="H33" s="6"/>
      <c r="I33" s="135"/>
      <c r="J33" s="134"/>
      <c r="K33" s="134"/>
      <c r="L33" s="134"/>
      <c r="M33" s="134"/>
      <c r="N33" s="134"/>
      <c r="O33" s="136"/>
      <c r="P33" s="134"/>
      <c r="Q33" s="134"/>
      <c r="R33" s="134"/>
      <c r="S33" s="6"/>
      <c r="T33" s="134"/>
      <c r="U33" s="134"/>
      <c r="V33" s="134"/>
      <c r="W33" s="134"/>
      <c r="X33" s="134"/>
    </row>
    <row r="34" spans="1:24" ht="23.25">
      <c r="A34" s="131"/>
      <c r="B34" s="132"/>
      <c r="C34" s="133"/>
      <c r="D34" s="134"/>
      <c r="E34" s="134"/>
      <c r="F34" s="134"/>
      <c r="G34" s="134"/>
      <c r="H34" s="6"/>
      <c r="I34" s="135"/>
      <c r="J34" s="134"/>
      <c r="K34" s="134"/>
      <c r="L34" s="134"/>
      <c r="M34" s="134"/>
      <c r="N34" s="134"/>
      <c r="O34" s="136"/>
      <c r="P34" s="134"/>
      <c r="Q34" s="134"/>
      <c r="R34" s="134"/>
      <c r="S34" s="6"/>
      <c r="T34" s="134"/>
      <c r="U34" s="134"/>
      <c r="V34" s="134"/>
      <c r="W34" s="134"/>
      <c r="X34" s="134"/>
    </row>
    <row r="35" spans="1:24" ht="23.25">
      <c r="A35" s="137"/>
      <c r="B35" s="138"/>
      <c r="C35" s="1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3.25">
      <c r="A36" s="131"/>
      <c r="B36" s="132"/>
      <c r="C36" s="133"/>
      <c r="D36" s="134"/>
      <c r="E36" s="134"/>
      <c r="F36" s="134"/>
      <c r="G36" s="134"/>
      <c r="H36" s="6"/>
      <c r="I36" s="135"/>
      <c r="J36" s="134"/>
      <c r="K36" s="134"/>
      <c r="L36" s="134"/>
      <c r="M36" s="134"/>
      <c r="N36" s="134"/>
      <c r="O36" s="136"/>
      <c r="P36" s="134"/>
      <c r="Q36" s="134"/>
      <c r="R36" s="134"/>
      <c r="S36" s="6"/>
      <c r="T36" s="134"/>
      <c r="U36" s="134"/>
      <c r="V36" s="134"/>
      <c r="W36" s="134"/>
      <c r="X36" s="134"/>
    </row>
    <row r="37" spans="1:24" ht="23.25">
      <c r="A37" s="131"/>
      <c r="B37" s="132"/>
      <c r="C37" s="133"/>
      <c r="D37" s="134"/>
      <c r="E37" s="134"/>
      <c r="F37" s="134"/>
      <c r="G37" s="134"/>
      <c r="H37" s="6"/>
      <c r="I37" s="135"/>
      <c r="J37" s="134"/>
      <c r="K37" s="134"/>
      <c r="L37" s="134"/>
      <c r="M37" s="134"/>
      <c r="N37" s="134"/>
      <c r="O37" s="136"/>
      <c r="P37" s="134"/>
      <c r="Q37" s="134"/>
      <c r="R37" s="134"/>
      <c r="S37" s="6"/>
      <c r="T37" s="134"/>
      <c r="U37" s="134"/>
      <c r="V37" s="134"/>
      <c r="W37" s="134"/>
      <c r="X37" s="134"/>
    </row>
    <row r="38" spans="1:24" ht="23.25">
      <c r="A38" s="131"/>
      <c r="B38" s="132"/>
      <c r="C38" s="133"/>
      <c r="D38" s="134"/>
      <c r="E38" s="134"/>
      <c r="F38" s="134"/>
      <c r="G38" s="134"/>
      <c r="H38" s="6"/>
      <c r="I38" s="135"/>
      <c r="J38" s="134"/>
      <c r="K38" s="134"/>
      <c r="L38" s="134"/>
      <c r="M38" s="134"/>
      <c r="N38" s="134"/>
      <c r="O38" s="136"/>
      <c r="P38" s="134"/>
      <c r="Q38" s="134"/>
      <c r="R38" s="134"/>
      <c r="S38" s="6"/>
      <c r="T38" s="134"/>
      <c r="U38" s="134"/>
      <c r="V38" s="134"/>
      <c r="W38" s="134"/>
      <c r="X38" s="134"/>
    </row>
    <row r="39" spans="1:24" ht="23.25">
      <c r="A39" s="137"/>
      <c r="B39" s="138"/>
      <c r="C39" s="1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3.25">
      <c r="A40" s="131"/>
      <c r="B40" s="132"/>
      <c r="C40" s="133"/>
      <c r="D40" s="134"/>
      <c r="E40" s="134"/>
      <c r="F40" s="134"/>
      <c r="G40" s="134"/>
      <c r="H40" s="6"/>
      <c r="I40" s="135"/>
      <c r="J40" s="134"/>
      <c r="K40" s="134"/>
      <c r="L40" s="134"/>
      <c r="M40" s="134"/>
      <c r="N40" s="134"/>
      <c r="O40" s="136"/>
      <c r="P40" s="134"/>
      <c r="Q40" s="134"/>
      <c r="R40" s="134"/>
      <c r="S40" s="6"/>
      <c r="T40" s="134"/>
      <c r="U40" s="134"/>
      <c r="V40" s="134"/>
      <c r="W40" s="134"/>
      <c r="X40" s="134"/>
    </row>
    <row r="41" spans="1:24" ht="23.25">
      <c r="A41" s="131"/>
      <c r="B41" s="132"/>
      <c r="C41" s="133"/>
      <c r="D41" s="134"/>
      <c r="E41" s="134"/>
      <c r="F41" s="134"/>
      <c r="G41" s="134"/>
      <c r="H41" s="6"/>
      <c r="I41" s="135"/>
      <c r="J41" s="134"/>
      <c r="K41" s="134"/>
      <c r="L41" s="134"/>
      <c r="M41" s="134"/>
      <c r="N41" s="134"/>
      <c r="O41" s="136"/>
      <c r="P41" s="134"/>
      <c r="Q41" s="134"/>
      <c r="R41" s="134"/>
      <c r="S41" s="6"/>
      <c r="T41" s="134"/>
      <c r="U41" s="134"/>
      <c r="V41" s="134"/>
      <c r="W41" s="134"/>
      <c r="X41" s="134"/>
    </row>
    <row r="42" spans="1:24" ht="23.25">
      <c r="A42" s="131"/>
      <c r="B42" s="132"/>
      <c r="C42" s="133"/>
      <c r="D42" s="134"/>
      <c r="E42" s="134"/>
      <c r="F42" s="134"/>
      <c r="G42" s="134"/>
      <c r="H42" s="6"/>
      <c r="I42" s="135"/>
      <c r="J42" s="134"/>
      <c r="K42" s="134"/>
      <c r="L42" s="134"/>
      <c r="M42" s="134"/>
      <c r="N42" s="134"/>
      <c r="O42" s="136"/>
      <c r="P42" s="134"/>
      <c r="Q42" s="134"/>
      <c r="R42" s="134"/>
      <c r="S42" s="6"/>
      <c r="T42" s="134"/>
      <c r="U42" s="134"/>
      <c r="V42" s="134"/>
      <c r="W42" s="134"/>
      <c r="X42" s="134"/>
    </row>
    <row r="43" spans="1:24" ht="23.25">
      <c r="A43" s="137"/>
      <c r="B43" s="138"/>
      <c r="C43" s="13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3.25">
      <c r="A44" s="131"/>
      <c r="B44" s="132"/>
      <c r="C44" s="133"/>
      <c r="D44" s="134"/>
      <c r="E44" s="134"/>
      <c r="F44" s="134"/>
      <c r="G44" s="134"/>
      <c r="H44" s="6"/>
      <c r="I44" s="135"/>
      <c r="J44" s="134"/>
      <c r="K44" s="134"/>
      <c r="L44" s="134"/>
      <c r="M44" s="134"/>
      <c r="N44" s="134"/>
      <c r="O44" s="136"/>
      <c r="P44" s="134"/>
      <c r="Q44" s="134"/>
      <c r="R44" s="134"/>
      <c r="S44" s="6"/>
      <c r="T44" s="134"/>
      <c r="U44" s="134"/>
      <c r="V44" s="134"/>
      <c r="W44" s="134"/>
      <c r="X44" s="134"/>
    </row>
    <row r="45" spans="1:24" ht="23.25">
      <c r="A45" s="131"/>
      <c r="B45" s="132"/>
      <c r="C45" s="133"/>
      <c r="D45" s="134"/>
      <c r="E45" s="134"/>
      <c r="F45" s="134"/>
      <c r="G45" s="134"/>
      <c r="H45" s="6"/>
      <c r="I45" s="135"/>
      <c r="J45" s="134"/>
      <c r="K45" s="134"/>
      <c r="L45" s="134"/>
      <c r="M45" s="134"/>
      <c r="N45" s="134"/>
      <c r="O45" s="136"/>
      <c r="P45" s="134"/>
      <c r="Q45" s="134"/>
      <c r="R45" s="134"/>
      <c r="S45" s="6"/>
      <c r="T45" s="134"/>
      <c r="U45" s="134"/>
      <c r="V45" s="134"/>
      <c r="W45" s="134"/>
      <c r="X45" s="134"/>
    </row>
    <row r="46" spans="1:24" ht="23.25">
      <c r="A46" s="131"/>
      <c r="B46" s="132"/>
      <c r="C46" s="133"/>
      <c r="D46" s="134"/>
      <c r="E46" s="134"/>
      <c r="F46" s="134"/>
      <c r="G46" s="134"/>
      <c r="H46" s="6"/>
      <c r="I46" s="135"/>
      <c r="J46" s="134"/>
      <c r="K46" s="134"/>
      <c r="L46" s="134"/>
      <c r="M46" s="134"/>
      <c r="N46" s="134"/>
      <c r="O46" s="136"/>
      <c r="P46" s="134"/>
      <c r="Q46" s="134"/>
      <c r="R46" s="134"/>
      <c r="S46" s="6"/>
      <c r="T46" s="134"/>
      <c r="U46" s="134"/>
      <c r="V46" s="134"/>
      <c r="W46" s="134"/>
      <c r="X46" s="134"/>
    </row>
    <row r="47" spans="1:24" ht="23.25">
      <c r="A47" s="131"/>
      <c r="B47" s="132"/>
      <c r="C47" s="133"/>
      <c r="D47" s="13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23.25">
      <c r="A48" s="131"/>
      <c r="B48" s="132"/>
      <c r="C48" s="133"/>
      <c r="D48" s="134"/>
      <c r="E48" s="134"/>
      <c r="F48" s="134"/>
      <c r="G48" s="134"/>
      <c r="H48" s="6"/>
      <c r="I48" s="135"/>
      <c r="J48" s="134"/>
      <c r="K48" s="134"/>
      <c r="L48" s="134"/>
      <c r="M48" s="134"/>
      <c r="N48" s="134"/>
      <c r="O48" s="136"/>
      <c r="P48" s="134"/>
      <c r="Q48" s="134"/>
      <c r="R48" s="134"/>
      <c r="S48" s="6"/>
      <c r="T48" s="134"/>
      <c r="U48" s="134"/>
      <c r="V48" s="134"/>
      <c r="W48" s="134"/>
      <c r="X48" s="134"/>
    </row>
    <row r="49" spans="1:24" ht="23.25">
      <c r="A49" s="131"/>
      <c r="B49" s="132"/>
      <c r="C49" s="133"/>
      <c r="D49" s="134"/>
      <c r="E49" s="134"/>
      <c r="F49" s="134"/>
      <c r="G49" s="134"/>
      <c r="H49" s="6"/>
      <c r="I49" s="135"/>
      <c r="J49" s="134"/>
      <c r="K49" s="134"/>
      <c r="L49" s="134"/>
      <c r="M49" s="134"/>
      <c r="N49" s="134"/>
      <c r="O49" s="136"/>
      <c r="P49" s="134"/>
      <c r="Q49" s="134"/>
      <c r="R49" s="134"/>
      <c r="S49" s="6"/>
      <c r="T49" s="134"/>
      <c r="U49" s="134"/>
      <c r="V49" s="134"/>
      <c r="W49" s="134"/>
      <c r="X49" s="134"/>
    </row>
    <row r="50" spans="1:24" ht="23.25">
      <c r="A50" s="131"/>
      <c r="B50" s="132"/>
      <c r="C50" s="133"/>
      <c r="D50" s="134"/>
      <c r="E50" s="134"/>
      <c r="F50" s="134"/>
      <c r="G50" s="134"/>
      <c r="H50" s="6"/>
      <c r="I50" s="135"/>
      <c r="J50" s="134"/>
      <c r="K50" s="134"/>
      <c r="L50" s="134"/>
      <c r="M50" s="134"/>
      <c r="N50" s="134"/>
      <c r="O50" s="136"/>
      <c r="P50" s="134"/>
      <c r="Q50" s="134"/>
      <c r="R50" s="134"/>
      <c r="S50" s="6"/>
      <c r="T50" s="134"/>
      <c r="U50" s="134"/>
      <c r="V50" s="134"/>
      <c r="W50" s="134"/>
      <c r="X50" s="134"/>
    </row>
    <row r="51" spans="1:24" ht="23.25">
      <c r="A51" s="131"/>
      <c r="B51" s="132"/>
      <c r="C51" s="133"/>
      <c r="D51" s="13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</sheetData>
  <mergeCells count="35">
    <mergeCell ref="A4:A5"/>
    <mergeCell ref="D4:D5"/>
    <mergeCell ref="E4:E5"/>
    <mergeCell ref="G4:G5"/>
    <mergeCell ref="C4:C5"/>
    <mergeCell ref="I4:I5"/>
    <mergeCell ref="F4:F5"/>
    <mergeCell ref="A2:X2"/>
    <mergeCell ref="A3:X3"/>
    <mergeCell ref="J4:J5"/>
    <mergeCell ref="K4:K5"/>
    <mergeCell ref="L4:L5"/>
    <mergeCell ref="M4:M5"/>
    <mergeCell ref="N4:N5"/>
    <mergeCell ref="B4:B5"/>
    <mergeCell ref="U4:U5"/>
    <mergeCell ref="V4:V5"/>
    <mergeCell ref="P4:P5"/>
    <mergeCell ref="Q4:Q5"/>
    <mergeCell ref="R4:R5"/>
    <mergeCell ref="T4:T5"/>
    <mergeCell ref="A6:A9"/>
    <mergeCell ref="B6:B9"/>
    <mergeCell ref="C6:C9"/>
    <mergeCell ref="A10:A13"/>
    <mergeCell ref="B10:B13"/>
    <mergeCell ref="C10:C13"/>
    <mergeCell ref="C18:C21"/>
    <mergeCell ref="A14:A17"/>
    <mergeCell ref="B14:B17"/>
    <mergeCell ref="C14:C17"/>
    <mergeCell ref="A30:A31"/>
    <mergeCell ref="B30:B31"/>
    <mergeCell ref="A18:A21"/>
    <mergeCell ref="B18:B21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X47"/>
  <sheetViews>
    <sheetView zoomScale="75" zoomScaleNormal="75" workbookViewId="0" topLeftCell="A1">
      <selection activeCell="A6" sqref="A6:X17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4" thickBot="1">
      <c r="A6" s="315">
        <v>68</v>
      </c>
      <c r="B6" s="334" t="s">
        <v>108</v>
      </c>
      <c r="C6" s="321" t="s">
        <v>10</v>
      </c>
      <c r="D6" s="33" t="s">
        <v>17</v>
      </c>
      <c r="E6" s="34"/>
      <c r="F6" s="34"/>
      <c r="G6" s="34"/>
      <c r="H6" s="53"/>
      <c r="I6" s="54"/>
      <c r="J6" s="34"/>
      <c r="K6" s="34"/>
      <c r="L6" s="34"/>
      <c r="M6" s="34"/>
      <c r="N6" s="34"/>
      <c r="O6" s="55"/>
      <c r="P6" s="50">
        <v>10</v>
      </c>
      <c r="Q6" s="50">
        <v>10</v>
      </c>
      <c r="R6" s="50">
        <v>10</v>
      </c>
      <c r="S6" s="61">
        <v>30</v>
      </c>
      <c r="T6" s="50">
        <v>6</v>
      </c>
      <c r="U6" s="50">
        <v>7</v>
      </c>
      <c r="V6" s="50">
        <v>7</v>
      </c>
      <c r="W6" s="22">
        <v>20</v>
      </c>
      <c r="X6" s="56">
        <v>50</v>
      </c>
    </row>
    <row r="7" spans="1:24" s="175" customFormat="1" ht="24" thickBot="1">
      <c r="A7" s="316"/>
      <c r="B7" s="335"/>
      <c r="C7" s="322"/>
      <c r="D7" s="168" t="s">
        <v>1</v>
      </c>
      <c r="E7" s="169"/>
      <c r="F7" s="169"/>
      <c r="G7" s="169"/>
      <c r="H7" s="173"/>
      <c r="I7" s="171"/>
      <c r="J7" s="169"/>
      <c r="K7" s="169"/>
      <c r="L7" s="169"/>
      <c r="M7" s="169"/>
      <c r="N7" s="169"/>
      <c r="O7" s="172"/>
      <c r="P7" s="169">
        <v>174</v>
      </c>
      <c r="Q7" s="169">
        <v>162</v>
      </c>
      <c r="R7" s="169">
        <v>120</v>
      </c>
      <c r="S7" s="194">
        <v>456</v>
      </c>
      <c r="T7" s="169">
        <v>75</v>
      </c>
      <c r="U7" s="169">
        <v>69</v>
      </c>
      <c r="V7" s="169">
        <v>66</v>
      </c>
      <c r="W7" s="169">
        <v>210</v>
      </c>
      <c r="X7" s="174">
        <v>666</v>
      </c>
    </row>
    <row r="8" spans="1:24" ht="24" thickBot="1">
      <c r="A8" s="316"/>
      <c r="B8" s="335"/>
      <c r="C8" s="322"/>
      <c r="D8" s="21" t="s">
        <v>2</v>
      </c>
      <c r="E8" s="23"/>
      <c r="F8" s="23"/>
      <c r="G8" s="23"/>
      <c r="H8" s="62"/>
      <c r="I8" s="38"/>
      <c r="J8" s="23"/>
      <c r="K8" s="23"/>
      <c r="L8" s="23"/>
      <c r="M8" s="23"/>
      <c r="N8" s="23"/>
      <c r="O8" s="58"/>
      <c r="P8" s="22">
        <v>211</v>
      </c>
      <c r="Q8" s="22">
        <v>192</v>
      </c>
      <c r="R8" s="22">
        <v>201</v>
      </c>
      <c r="S8" s="61">
        <v>604</v>
      </c>
      <c r="T8" s="22">
        <v>157</v>
      </c>
      <c r="U8" s="22">
        <v>175</v>
      </c>
      <c r="V8" s="22">
        <v>145</v>
      </c>
      <c r="W8" s="22">
        <v>477</v>
      </c>
      <c r="X8" s="56">
        <v>1081</v>
      </c>
    </row>
    <row r="9" spans="1:24" s="5" customFormat="1" ht="24" thickBot="1">
      <c r="A9" s="317"/>
      <c r="B9" s="336"/>
      <c r="C9" s="323"/>
      <c r="D9" s="39" t="s">
        <v>3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1">
        <v>385</v>
      </c>
      <c r="Q9" s="31">
        <v>354</v>
      </c>
      <c r="R9" s="31">
        <v>321</v>
      </c>
      <c r="S9" s="61">
        <v>1060</v>
      </c>
      <c r="T9" s="31">
        <v>232</v>
      </c>
      <c r="U9" s="31">
        <v>244</v>
      </c>
      <c r="V9" s="31">
        <v>211</v>
      </c>
      <c r="W9" s="31">
        <v>687</v>
      </c>
      <c r="X9" s="68">
        <v>1747</v>
      </c>
    </row>
    <row r="10" spans="1:24" ht="23.25">
      <c r="A10" s="315">
        <v>69</v>
      </c>
      <c r="B10" s="334" t="s">
        <v>109</v>
      </c>
      <c r="C10" s="321" t="s">
        <v>10</v>
      </c>
      <c r="D10" s="33" t="s">
        <v>17</v>
      </c>
      <c r="E10" s="34"/>
      <c r="F10" s="34"/>
      <c r="G10" s="34"/>
      <c r="H10" s="53"/>
      <c r="I10" s="54"/>
      <c r="J10" s="34"/>
      <c r="K10" s="34"/>
      <c r="L10" s="34"/>
      <c r="M10" s="34"/>
      <c r="N10" s="34"/>
      <c r="O10" s="55"/>
      <c r="P10" s="50">
        <v>3</v>
      </c>
      <c r="Q10" s="50">
        <v>3</v>
      </c>
      <c r="R10" s="50">
        <v>4</v>
      </c>
      <c r="S10" s="61">
        <v>10</v>
      </c>
      <c r="T10" s="50">
        <v>2</v>
      </c>
      <c r="U10" s="50">
        <v>3</v>
      </c>
      <c r="V10" s="50">
        <v>1</v>
      </c>
      <c r="W10" s="22">
        <v>6</v>
      </c>
      <c r="X10" s="56">
        <v>16</v>
      </c>
    </row>
    <row r="11" spans="1:24" s="175" customFormat="1" ht="23.25">
      <c r="A11" s="316"/>
      <c r="B11" s="335"/>
      <c r="C11" s="322"/>
      <c r="D11" s="168" t="s">
        <v>1</v>
      </c>
      <c r="E11" s="169"/>
      <c r="F11" s="169"/>
      <c r="G11" s="169"/>
      <c r="H11" s="173"/>
      <c r="I11" s="171"/>
      <c r="J11" s="169"/>
      <c r="K11" s="169"/>
      <c r="L11" s="169"/>
      <c r="M11" s="169"/>
      <c r="N11" s="169"/>
      <c r="O11" s="172"/>
      <c r="P11" s="169">
        <v>64</v>
      </c>
      <c r="Q11" s="169">
        <v>39</v>
      </c>
      <c r="R11" s="169">
        <v>38</v>
      </c>
      <c r="S11" s="173">
        <v>141</v>
      </c>
      <c r="T11" s="169">
        <v>21</v>
      </c>
      <c r="U11" s="169">
        <v>30</v>
      </c>
      <c r="V11" s="169">
        <v>9</v>
      </c>
      <c r="W11" s="169">
        <v>60</v>
      </c>
      <c r="X11" s="174">
        <v>201</v>
      </c>
    </row>
    <row r="12" spans="1:24" ht="23.25">
      <c r="A12" s="316"/>
      <c r="B12" s="335"/>
      <c r="C12" s="322"/>
      <c r="D12" s="21" t="s">
        <v>2</v>
      </c>
      <c r="E12" s="23"/>
      <c r="F12" s="23"/>
      <c r="G12" s="23"/>
      <c r="H12" s="62"/>
      <c r="I12" s="38"/>
      <c r="J12" s="23"/>
      <c r="K12" s="23"/>
      <c r="L12" s="23"/>
      <c r="M12" s="23"/>
      <c r="N12" s="23"/>
      <c r="O12" s="58"/>
      <c r="P12" s="22">
        <v>33</v>
      </c>
      <c r="Q12" s="22">
        <v>34</v>
      </c>
      <c r="R12" s="22">
        <v>53</v>
      </c>
      <c r="S12" s="59">
        <v>120</v>
      </c>
      <c r="T12" s="22">
        <v>34</v>
      </c>
      <c r="U12" s="22">
        <v>39</v>
      </c>
      <c r="V12" s="22">
        <v>29</v>
      </c>
      <c r="W12" s="22">
        <v>102</v>
      </c>
      <c r="X12" s="56">
        <v>222</v>
      </c>
    </row>
    <row r="13" spans="1:24" s="5" customFormat="1" ht="24" thickBot="1">
      <c r="A13" s="317"/>
      <c r="B13" s="336"/>
      <c r="C13" s="323"/>
      <c r="D13" s="39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1">
        <v>97</v>
      </c>
      <c r="Q13" s="31">
        <v>73</v>
      </c>
      <c r="R13" s="31">
        <v>91</v>
      </c>
      <c r="S13" s="31">
        <v>261</v>
      </c>
      <c r="T13" s="31">
        <v>55</v>
      </c>
      <c r="U13" s="31">
        <v>69</v>
      </c>
      <c r="V13" s="31">
        <v>38</v>
      </c>
      <c r="W13" s="31">
        <v>162</v>
      </c>
      <c r="X13" s="60">
        <v>423</v>
      </c>
    </row>
    <row r="14" spans="1:24" ht="23.25">
      <c r="A14" s="315">
        <v>70</v>
      </c>
      <c r="B14" s="334" t="s">
        <v>110</v>
      </c>
      <c r="C14" s="321" t="s">
        <v>10</v>
      </c>
      <c r="D14" s="12" t="s">
        <v>17</v>
      </c>
      <c r="E14" s="13">
        <v>3</v>
      </c>
      <c r="F14" s="13">
        <v>3</v>
      </c>
      <c r="G14" s="13">
        <v>2</v>
      </c>
      <c r="H14" s="15">
        <v>8</v>
      </c>
      <c r="I14" s="52">
        <v>3</v>
      </c>
      <c r="J14" s="13">
        <v>3</v>
      </c>
      <c r="K14" s="46">
        <v>3</v>
      </c>
      <c r="L14" s="46">
        <v>3</v>
      </c>
      <c r="M14" s="46">
        <v>3</v>
      </c>
      <c r="N14" s="46">
        <v>3</v>
      </c>
      <c r="O14" s="17">
        <v>18</v>
      </c>
      <c r="P14" s="14"/>
      <c r="Q14" s="14"/>
      <c r="R14" s="14"/>
      <c r="S14" s="47"/>
      <c r="T14" s="14"/>
      <c r="U14" s="14"/>
      <c r="V14" s="14"/>
      <c r="W14" s="14"/>
      <c r="X14" s="63">
        <v>26</v>
      </c>
    </row>
    <row r="15" spans="1:24" s="175" customFormat="1" ht="23.25">
      <c r="A15" s="316"/>
      <c r="B15" s="335"/>
      <c r="C15" s="322"/>
      <c r="D15" s="168" t="s">
        <v>1</v>
      </c>
      <c r="E15" s="169">
        <v>46</v>
      </c>
      <c r="F15" s="169">
        <v>49</v>
      </c>
      <c r="G15" s="169">
        <v>46</v>
      </c>
      <c r="H15" s="170">
        <v>141</v>
      </c>
      <c r="I15" s="176">
        <v>44</v>
      </c>
      <c r="J15" s="169">
        <v>49</v>
      </c>
      <c r="K15" s="169">
        <v>47</v>
      </c>
      <c r="L15" s="177">
        <v>45</v>
      </c>
      <c r="M15" s="177">
        <v>39</v>
      </c>
      <c r="N15" s="177">
        <v>45</v>
      </c>
      <c r="O15" s="178">
        <v>269</v>
      </c>
      <c r="P15" s="169"/>
      <c r="Q15" s="169"/>
      <c r="R15" s="169"/>
      <c r="S15" s="173"/>
      <c r="T15" s="169"/>
      <c r="U15" s="169"/>
      <c r="V15" s="169"/>
      <c r="W15" s="169"/>
      <c r="X15" s="174">
        <v>410</v>
      </c>
    </row>
    <row r="16" spans="1:24" ht="23.25">
      <c r="A16" s="316"/>
      <c r="B16" s="335"/>
      <c r="C16" s="322"/>
      <c r="D16" s="21" t="s">
        <v>2</v>
      </c>
      <c r="E16" s="22">
        <v>47</v>
      </c>
      <c r="F16" s="22">
        <v>53</v>
      </c>
      <c r="G16" s="22">
        <v>39</v>
      </c>
      <c r="H16" s="112">
        <v>139</v>
      </c>
      <c r="I16" s="48">
        <v>40</v>
      </c>
      <c r="J16" s="13">
        <v>38</v>
      </c>
      <c r="K16" s="22">
        <v>44</v>
      </c>
      <c r="L16" s="49">
        <v>52</v>
      </c>
      <c r="M16" s="49">
        <v>50</v>
      </c>
      <c r="N16" s="49">
        <v>39</v>
      </c>
      <c r="O16" s="17">
        <v>263</v>
      </c>
      <c r="P16" s="23"/>
      <c r="Q16" s="23"/>
      <c r="R16" s="23"/>
      <c r="S16" s="62"/>
      <c r="T16" s="23"/>
      <c r="U16" s="23"/>
      <c r="V16" s="23"/>
      <c r="W16" s="23"/>
      <c r="X16" s="56">
        <v>402</v>
      </c>
    </row>
    <row r="17" spans="1:24" s="5" customFormat="1" ht="24" thickBot="1">
      <c r="A17" s="317"/>
      <c r="B17" s="336"/>
      <c r="C17" s="323"/>
      <c r="D17" s="26" t="s">
        <v>3</v>
      </c>
      <c r="E17" s="27">
        <v>93</v>
      </c>
      <c r="F17" s="27">
        <v>102</v>
      </c>
      <c r="G17" s="27">
        <v>85</v>
      </c>
      <c r="H17" s="27">
        <v>280</v>
      </c>
      <c r="I17" s="120">
        <v>84</v>
      </c>
      <c r="J17" s="27">
        <v>87</v>
      </c>
      <c r="K17" s="27">
        <v>91</v>
      </c>
      <c r="L17" s="27">
        <v>97</v>
      </c>
      <c r="M17" s="27">
        <v>89</v>
      </c>
      <c r="N17" s="27">
        <v>84</v>
      </c>
      <c r="O17" s="120">
        <v>532</v>
      </c>
      <c r="P17" s="28"/>
      <c r="Q17" s="28"/>
      <c r="R17" s="28"/>
      <c r="S17" s="28"/>
      <c r="T17" s="28"/>
      <c r="U17" s="28"/>
      <c r="V17" s="28"/>
      <c r="W17" s="40"/>
      <c r="X17" s="60">
        <v>812</v>
      </c>
    </row>
    <row r="18" spans="1:24" ht="23.25">
      <c r="A18" s="131"/>
      <c r="B18" s="132"/>
      <c r="C18" s="133"/>
      <c r="D18" s="22" t="s">
        <v>17</v>
      </c>
      <c r="E18" s="123">
        <f>SUM(E6+E10+E14)</f>
        <v>3</v>
      </c>
      <c r="F18" s="123">
        <f aca="true" t="shared" si="0" ref="F18:X18">SUM(F6+F10+F14)</f>
        <v>3</v>
      </c>
      <c r="G18" s="123">
        <f t="shared" si="0"/>
        <v>2</v>
      </c>
      <c r="H18" s="123">
        <f t="shared" si="0"/>
        <v>8</v>
      </c>
      <c r="I18" s="123">
        <f t="shared" si="0"/>
        <v>3</v>
      </c>
      <c r="J18" s="123">
        <f t="shared" si="0"/>
        <v>3</v>
      </c>
      <c r="K18" s="123">
        <f t="shared" si="0"/>
        <v>3</v>
      </c>
      <c r="L18" s="123">
        <f t="shared" si="0"/>
        <v>3</v>
      </c>
      <c r="M18" s="123">
        <f t="shared" si="0"/>
        <v>3</v>
      </c>
      <c r="N18" s="123">
        <f t="shared" si="0"/>
        <v>3</v>
      </c>
      <c r="O18" s="123">
        <f t="shared" si="0"/>
        <v>18</v>
      </c>
      <c r="P18" s="123">
        <f t="shared" si="0"/>
        <v>13</v>
      </c>
      <c r="Q18" s="123">
        <f t="shared" si="0"/>
        <v>13</v>
      </c>
      <c r="R18" s="123">
        <f t="shared" si="0"/>
        <v>14</v>
      </c>
      <c r="S18" s="123">
        <f t="shared" si="0"/>
        <v>40</v>
      </c>
      <c r="T18" s="123">
        <f t="shared" si="0"/>
        <v>8</v>
      </c>
      <c r="U18" s="123">
        <f t="shared" si="0"/>
        <v>10</v>
      </c>
      <c r="V18" s="123">
        <f t="shared" si="0"/>
        <v>8</v>
      </c>
      <c r="W18" s="123">
        <f t="shared" si="0"/>
        <v>26</v>
      </c>
      <c r="X18" s="123">
        <f t="shared" si="0"/>
        <v>92</v>
      </c>
    </row>
    <row r="19" spans="1:24" ht="23.25">
      <c r="A19" s="131"/>
      <c r="B19" s="132"/>
      <c r="C19" s="133"/>
      <c r="D19" s="22" t="s">
        <v>1</v>
      </c>
      <c r="E19" s="24">
        <f>SUM(E7+E11+E15)</f>
        <v>46</v>
      </c>
      <c r="F19" s="24">
        <f aca="true" t="shared" si="1" ref="F19:X19">SUM(F7+F11+F15)</f>
        <v>49</v>
      </c>
      <c r="G19" s="24">
        <f t="shared" si="1"/>
        <v>46</v>
      </c>
      <c r="H19" s="24">
        <f t="shared" si="1"/>
        <v>141</v>
      </c>
      <c r="I19" s="24">
        <f t="shared" si="1"/>
        <v>44</v>
      </c>
      <c r="J19" s="24">
        <f t="shared" si="1"/>
        <v>49</v>
      </c>
      <c r="K19" s="24">
        <f t="shared" si="1"/>
        <v>47</v>
      </c>
      <c r="L19" s="24">
        <f t="shared" si="1"/>
        <v>45</v>
      </c>
      <c r="M19" s="24">
        <f t="shared" si="1"/>
        <v>39</v>
      </c>
      <c r="N19" s="24">
        <f t="shared" si="1"/>
        <v>45</v>
      </c>
      <c r="O19" s="24">
        <f t="shared" si="1"/>
        <v>269</v>
      </c>
      <c r="P19" s="24">
        <f t="shared" si="1"/>
        <v>238</v>
      </c>
      <c r="Q19" s="24">
        <f t="shared" si="1"/>
        <v>201</v>
      </c>
      <c r="R19" s="24">
        <f t="shared" si="1"/>
        <v>158</v>
      </c>
      <c r="S19" s="24">
        <f t="shared" si="1"/>
        <v>597</v>
      </c>
      <c r="T19" s="24">
        <f t="shared" si="1"/>
        <v>96</v>
      </c>
      <c r="U19" s="24">
        <f t="shared" si="1"/>
        <v>99</v>
      </c>
      <c r="V19" s="24">
        <f t="shared" si="1"/>
        <v>75</v>
      </c>
      <c r="W19" s="24">
        <f t="shared" si="1"/>
        <v>270</v>
      </c>
      <c r="X19" s="24">
        <f t="shared" si="1"/>
        <v>1277</v>
      </c>
    </row>
    <row r="20" spans="1:24" ht="23.25">
      <c r="A20" s="131"/>
      <c r="B20" s="132"/>
      <c r="C20" s="133"/>
      <c r="D20" s="22" t="s">
        <v>2</v>
      </c>
      <c r="E20" s="24">
        <f>SUM(E8+E12+E16)</f>
        <v>47</v>
      </c>
      <c r="F20" s="24">
        <f aca="true" t="shared" si="2" ref="F20:X20">SUM(F8+F12+F16)</f>
        <v>53</v>
      </c>
      <c r="G20" s="24">
        <f t="shared" si="2"/>
        <v>39</v>
      </c>
      <c r="H20" s="24">
        <f t="shared" si="2"/>
        <v>139</v>
      </c>
      <c r="I20" s="24">
        <f t="shared" si="2"/>
        <v>40</v>
      </c>
      <c r="J20" s="24">
        <f t="shared" si="2"/>
        <v>38</v>
      </c>
      <c r="K20" s="24">
        <f t="shared" si="2"/>
        <v>44</v>
      </c>
      <c r="L20" s="24">
        <f t="shared" si="2"/>
        <v>52</v>
      </c>
      <c r="M20" s="24">
        <f t="shared" si="2"/>
        <v>50</v>
      </c>
      <c r="N20" s="24">
        <f t="shared" si="2"/>
        <v>39</v>
      </c>
      <c r="O20" s="24">
        <f t="shared" si="2"/>
        <v>263</v>
      </c>
      <c r="P20" s="24">
        <f t="shared" si="2"/>
        <v>244</v>
      </c>
      <c r="Q20" s="24">
        <f t="shared" si="2"/>
        <v>226</v>
      </c>
      <c r="R20" s="24">
        <f t="shared" si="2"/>
        <v>254</v>
      </c>
      <c r="S20" s="24">
        <f t="shared" si="2"/>
        <v>724</v>
      </c>
      <c r="T20" s="24">
        <f t="shared" si="2"/>
        <v>191</v>
      </c>
      <c r="U20" s="24">
        <f t="shared" si="2"/>
        <v>214</v>
      </c>
      <c r="V20" s="24">
        <f t="shared" si="2"/>
        <v>174</v>
      </c>
      <c r="W20" s="24">
        <f t="shared" si="2"/>
        <v>579</v>
      </c>
      <c r="X20" s="24">
        <f t="shared" si="2"/>
        <v>1705</v>
      </c>
    </row>
    <row r="21" spans="1:24" ht="23.25">
      <c r="A21" s="131"/>
      <c r="B21" s="132"/>
      <c r="C21" s="133"/>
      <c r="D21" s="59" t="s">
        <v>3</v>
      </c>
      <c r="E21" s="17">
        <f>SUM(E19:E20)</f>
        <v>93</v>
      </c>
      <c r="F21" s="17">
        <f aca="true" t="shared" si="3" ref="F21:X21">SUM(F19:F20)</f>
        <v>102</v>
      </c>
      <c r="G21" s="17">
        <f t="shared" si="3"/>
        <v>85</v>
      </c>
      <c r="H21" s="17">
        <f t="shared" si="3"/>
        <v>280</v>
      </c>
      <c r="I21" s="17">
        <f t="shared" si="3"/>
        <v>84</v>
      </c>
      <c r="J21" s="17">
        <f t="shared" si="3"/>
        <v>87</v>
      </c>
      <c r="K21" s="17">
        <f t="shared" si="3"/>
        <v>91</v>
      </c>
      <c r="L21" s="17">
        <f t="shared" si="3"/>
        <v>97</v>
      </c>
      <c r="M21" s="17">
        <f t="shared" si="3"/>
        <v>89</v>
      </c>
      <c r="N21" s="17">
        <f t="shared" si="3"/>
        <v>84</v>
      </c>
      <c r="O21" s="17">
        <f t="shared" si="3"/>
        <v>532</v>
      </c>
      <c r="P21" s="17">
        <f t="shared" si="3"/>
        <v>482</v>
      </c>
      <c r="Q21" s="17">
        <f t="shared" si="3"/>
        <v>427</v>
      </c>
      <c r="R21" s="17">
        <f t="shared" si="3"/>
        <v>412</v>
      </c>
      <c r="S21" s="17">
        <f t="shared" si="3"/>
        <v>1321</v>
      </c>
      <c r="T21" s="17">
        <f t="shared" si="3"/>
        <v>287</v>
      </c>
      <c r="U21" s="17">
        <f t="shared" si="3"/>
        <v>313</v>
      </c>
      <c r="V21" s="17">
        <f t="shared" si="3"/>
        <v>249</v>
      </c>
      <c r="W21" s="17">
        <f t="shared" si="3"/>
        <v>849</v>
      </c>
      <c r="X21" s="17">
        <f t="shared" si="3"/>
        <v>2982</v>
      </c>
    </row>
    <row r="22" spans="1:24" ht="23.25">
      <c r="A22" s="131"/>
      <c r="B22" s="132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ht="23.25">
      <c r="A23" s="131"/>
      <c r="B23" s="132"/>
      <c r="C23" s="133"/>
      <c r="D23" s="134"/>
      <c r="E23" s="134"/>
      <c r="F23" s="134"/>
      <c r="G23" s="134"/>
      <c r="H23" s="6"/>
      <c r="I23" s="135"/>
      <c r="J23" s="134"/>
      <c r="K23" s="134"/>
      <c r="L23" s="134"/>
      <c r="M23" s="134"/>
      <c r="N23" s="134"/>
      <c r="O23" s="136"/>
      <c r="P23" s="134"/>
      <c r="Q23" s="134"/>
      <c r="R23" s="134"/>
      <c r="S23" s="6"/>
      <c r="T23" s="134"/>
      <c r="U23" s="134"/>
      <c r="V23" s="134"/>
      <c r="W23" s="134"/>
      <c r="X23" s="134"/>
    </row>
    <row r="24" spans="1:24" ht="23.25">
      <c r="A24" s="131"/>
      <c r="B24" s="132"/>
      <c r="C24" s="133"/>
      <c r="D24" s="134"/>
      <c r="E24" s="134"/>
      <c r="F24" s="134"/>
      <c r="G24" s="134"/>
      <c r="H24" s="6"/>
      <c r="I24" s="135"/>
      <c r="J24" s="134"/>
      <c r="K24" s="134"/>
      <c r="L24" s="134"/>
      <c r="M24" s="134"/>
      <c r="N24" s="134"/>
      <c r="O24" s="136"/>
      <c r="P24" s="134"/>
      <c r="Q24" s="134"/>
      <c r="R24" s="134"/>
      <c r="S24" s="6"/>
      <c r="T24" s="134"/>
      <c r="U24" s="134"/>
      <c r="V24" s="134"/>
      <c r="W24" s="134"/>
      <c r="X24" s="134"/>
    </row>
    <row r="25" spans="1:24" ht="23.25">
      <c r="A25" s="131"/>
      <c r="B25" s="132"/>
      <c r="C25" s="133"/>
      <c r="D25" s="13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3.25">
      <c r="A26" s="313"/>
      <c r="B26" s="314"/>
      <c r="C26" s="139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4"/>
      <c r="X26" s="134"/>
    </row>
    <row r="27" spans="1:24" ht="23.25">
      <c r="A27" s="313"/>
      <c r="B27" s="314"/>
      <c r="C27" s="139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4"/>
      <c r="X27" s="134"/>
    </row>
    <row r="28" spans="1:24" ht="23.25">
      <c r="A28" s="131"/>
      <c r="B28" s="132"/>
      <c r="C28" s="133"/>
      <c r="D28" s="134"/>
      <c r="E28" s="134"/>
      <c r="F28" s="134"/>
      <c r="G28" s="134"/>
      <c r="H28" s="6"/>
      <c r="I28" s="136"/>
      <c r="J28" s="134"/>
      <c r="K28" s="134"/>
      <c r="L28" s="134"/>
      <c r="M28" s="134"/>
      <c r="N28" s="134"/>
      <c r="O28" s="136"/>
      <c r="P28" s="134"/>
      <c r="Q28" s="134"/>
      <c r="R28" s="134"/>
      <c r="S28" s="6"/>
      <c r="T28" s="134"/>
      <c r="U28" s="134"/>
      <c r="V28" s="134"/>
      <c r="W28" s="134"/>
      <c r="X28" s="134"/>
    </row>
    <row r="29" spans="1:24" ht="23.25">
      <c r="A29" s="131"/>
      <c r="B29" s="132"/>
      <c r="C29" s="133"/>
      <c r="D29" s="134"/>
      <c r="E29" s="134"/>
      <c r="F29" s="134"/>
      <c r="G29" s="134"/>
      <c r="H29" s="6"/>
      <c r="I29" s="135"/>
      <c r="J29" s="134"/>
      <c r="K29" s="134"/>
      <c r="L29" s="134"/>
      <c r="M29" s="134"/>
      <c r="N29" s="134"/>
      <c r="O29" s="136"/>
      <c r="P29" s="134"/>
      <c r="Q29" s="134"/>
      <c r="R29" s="134"/>
      <c r="S29" s="6"/>
      <c r="T29" s="134"/>
      <c r="U29" s="134"/>
      <c r="V29" s="134"/>
      <c r="W29" s="134"/>
      <c r="X29" s="134"/>
    </row>
    <row r="30" spans="1:24" ht="23.25">
      <c r="A30" s="131"/>
      <c r="B30" s="132"/>
      <c r="C30" s="133"/>
      <c r="D30" s="134"/>
      <c r="E30" s="134"/>
      <c r="F30" s="134"/>
      <c r="G30" s="134"/>
      <c r="H30" s="6"/>
      <c r="I30" s="135"/>
      <c r="J30" s="134"/>
      <c r="K30" s="134"/>
      <c r="L30" s="134"/>
      <c r="M30" s="134"/>
      <c r="N30" s="134"/>
      <c r="O30" s="136"/>
      <c r="P30" s="134"/>
      <c r="Q30" s="134"/>
      <c r="R30" s="134"/>
      <c r="S30" s="6"/>
      <c r="T30" s="134"/>
      <c r="U30" s="134"/>
      <c r="V30" s="134"/>
      <c r="W30" s="134"/>
      <c r="X30" s="134"/>
    </row>
    <row r="31" spans="1:24" ht="23.25">
      <c r="A31" s="137"/>
      <c r="B31" s="138"/>
      <c r="C31" s="1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3.25">
      <c r="A32" s="131"/>
      <c r="B32" s="132"/>
      <c r="C32" s="133"/>
      <c r="D32" s="134"/>
      <c r="E32" s="134"/>
      <c r="F32" s="134"/>
      <c r="G32" s="134"/>
      <c r="H32" s="6"/>
      <c r="I32" s="135"/>
      <c r="J32" s="134"/>
      <c r="K32" s="134"/>
      <c r="L32" s="134"/>
      <c r="M32" s="134"/>
      <c r="N32" s="134"/>
      <c r="O32" s="136"/>
      <c r="P32" s="134"/>
      <c r="Q32" s="134"/>
      <c r="R32" s="134"/>
      <c r="S32" s="6"/>
      <c r="T32" s="134"/>
      <c r="U32" s="134"/>
      <c r="V32" s="134"/>
      <c r="W32" s="134"/>
      <c r="X32" s="134"/>
    </row>
    <row r="33" spans="1:24" ht="23.25">
      <c r="A33" s="131"/>
      <c r="B33" s="132"/>
      <c r="C33" s="133"/>
      <c r="D33" s="134"/>
      <c r="E33" s="134"/>
      <c r="F33" s="134"/>
      <c r="G33" s="134"/>
      <c r="H33" s="6"/>
      <c r="I33" s="135"/>
      <c r="J33" s="134"/>
      <c r="K33" s="134"/>
      <c r="L33" s="134"/>
      <c r="M33" s="134"/>
      <c r="N33" s="134"/>
      <c r="O33" s="136"/>
      <c r="P33" s="134"/>
      <c r="Q33" s="134"/>
      <c r="R33" s="134"/>
      <c r="S33" s="6"/>
      <c r="T33" s="134"/>
      <c r="U33" s="134"/>
      <c r="V33" s="134"/>
      <c r="W33" s="134"/>
      <c r="X33" s="134"/>
    </row>
    <row r="34" spans="1:24" ht="23.25">
      <c r="A34" s="131"/>
      <c r="B34" s="132"/>
      <c r="C34" s="133"/>
      <c r="D34" s="134"/>
      <c r="E34" s="134"/>
      <c r="F34" s="134"/>
      <c r="G34" s="134"/>
      <c r="H34" s="6"/>
      <c r="I34" s="135"/>
      <c r="J34" s="134"/>
      <c r="K34" s="134"/>
      <c r="L34" s="134"/>
      <c r="M34" s="134"/>
      <c r="N34" s="134"/>
      <c r="O34" s="136"/>
      <c r="P34" s="134"/>
      <c r="Q34" s="134"/>
      <c r="R34" s="134"/>
      <c r="S34" s="6"/>
      <c r="T34" s="134"/>
      <c r="U34" s="134"/>
      <c r="V34" s="134"/>
      <c r="W34" s="134"/>
      <c r="X34" s="134"/>
    </row>
    <row r="35" spans="1:24" ht="23.25">
      <c r="A35" s="137"/>
      <c r="B35" s="138"/>
      <c r="C35" s="1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3.25">
      <c r="A36" s="131"/>
      <c r="B36" s="132"/>
      <c r="C36" s="133"/>
      <c r="D36" s="134"/>
      <c r="E36" s="134"/>
      <c r="F36" s="134"/>
      <c r="G36" s="134"/>
      <c r="H36" s="6"/>
      <c r="I36" s="135"/>
      <c r="J36" s="134"/>
      <c r="K36" s="134"/>
      <c r="L36" s="134"/>
      <c r="M36" s="134"/>
      <c r="N36" s="134"/>
      <c r="O36" s="136"/>
      <c r="P36" s="134"/>
      <c r="Q36" s="134"/>
      <c r="R36" s="134"/>
      <c r="S36" s="6"/>
      <c r="T36" s="134"/>
      <c r="U36" s="134"/>
      <c r="V36" s="134"/>
      <c r="W36" s="134"/>
      <c r="X36" s="134"/>
    </row>
    <row r="37" spans="1:24" ht="23.25">
      <c r="A37" s="131"/>
      <c r="B37" s="132"/>
      <c r="C37" s="133"/>
      <c r="D37" s="134"/>
      <c r="E37" s="134"/>
      <c r="F37" s="134"/>
      <c r="G37" s="134"/>
      <c r="H37" s="6"/>
      <c r="I37" s="135"/>
      <c r="J37" s="134"/>
      <c r="K37" s="134"/>
      <c r="L37" s="134"/>
      <c r="M37" s="134"/>
      <c r="N37" s="134"/>
      <c r="O37" s="136"/>
      <c r="P37" s="134"/>
      <c r="Q37" s="134"/>
      <c r="R37" s="134"/>
      <c r="S37" s="6"/>
      <c r="T37" s="134"/>
      <c r="U37" s="134"/>
      <c r="V37" s="134"/>
      <c r="W37" s="134"/>
      <c r="X37" s="134"/>
    </row>
    <row r="38" spans="1:24" ht="23.25">
      <c r="A38" s="131"/>
      <c r="B38" s="132"/>
      <c r="C38" s="133"/>
      <c r="D38" s="134"/>
      <c r="E38" s="134"/>
      <c r="F38" s="134"/>
      <c r="G38" s="134"/>
      <c r="H38" s="6"/>
      <c r="I38" s="135"/>
      <c r="J38" s="134"/>
      <c r="K38" s="134"/>
      <c r="L38" s="134"/>
      <c r="M38" s="134"/>
      <c r="N38" s="134"/>
      <c r="O38" s="136"/>
      <c r="P38" s="134"/>
      <c r="Q38" s="134"/>
      <c r="R38" s="134"/>
      <c r="S38" s="6"/>
      <c r="T38" s="134"/>
      <c r="U38" s="134"/>
      <c r="V38" s="134"/>
      <c r="W38" s="134"/>
      <c r="X38" s="134"/>
    </row>
    <row r="39" spans="1:24" ht="23.25">
      <c r="A39" s="137"/>
      <c r="B39" s="138"/>
      <c r="C39" s="1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3.25">
      <c r="A40" s="131"/>
      <c r="B40" s="132"/>
      <c r="C40" s="133"/>
      <c r="D40" s="134"/>
      <c r="E40" s="134"/>
      <c r="F40" s="134"/>
      <c r="G40" s="134"/>
      <c r="H40" s="6"/>
      <c r="I40" s="135"/>
      <c r="J40" s="134"/>
      <c r="K40" s="134"/>
      <c r="L40" s="134"/>
      <c r="M40" s="134"/>
      <c r="N40" s="134"/>
      <c r="O40" s="136"/>
      <c r="P40" s="134"/>
      <c r="Q40" s="134"/>
      <c r="R40" s="134"/>
      <c r="S40" s="6"/>
      <c r="T40" s="134"/>
      <c r="U40" s="134"/>
      <c r="V40" s="134"/>
      <c r="W40" s="134"/>
      <c r="X40" s="134"/>
    </row>
    <row r="41" spans="1:24" ht="23.25">
      <c r="A41" s="131"/>
      <c r="B41" s="132"/>
      <c r="C41" s="133"/>
      <c r="D41" s="134"/>
      <c r="E41" s="134"/>
      <c r="F41" s="134"/>
      <c r="G41" s="134"/>
      <c r="H41" s="6"/>
      <c r="I41" s="135"/>
      <c r="J41" s="134"/>
      <c r="K41" s="134"/>
      <c r="L41" s="134"/>
      <c r="M41" s="134"/>
      <c r="N41" s="134"/>
      <c r="O41" s="136"/>
      <c r="P41" s="134"/>
      <c r="Q41" s="134"/>
      <c r="R41" s="134"/>
      <c r="S41" s="6"/>
      <c r="T41" s="134"/>
      <c r="U41" s="134"/>
      <c r="V41" s="134"/>
      <c r="W41" s="134"/>
      <c r="X41" s="134"/>
    </row>
    <row r="42" spans="1:24" ht="23.25">
      <c r="A42" s="131"/>
      <c r="B42" s="132"/>
      <c r="C42" s="133"/>
      <c r="D42" s="134"/>
      <c r="E42" s="134"/>
      <c r="F42" s="134"/>
      <c r="G42" s="134"/>
      <c r="H42" s="6"/>
      <c r="I42" s="135"/>
      <c r="J42" s="134"/>
      <c r="K42" s="134"/>
      <c r="L42" s="134"/>
      <c r="M42" s="134"/>
      <c r="N42" s="134"/>
      <c r="O42" s="136"/>
      <c r="P42" s="134"/>
      <c r="Q42" s="134"/>
      <c r="R42" s="134"/>
      <c r="S42" s="6"/>
      <c r="T42" s="134"/>
      <c r="U42" s="134"/>
      <c r="V42" s="134"/>
      <c r="W42" s="134"/>
      <c r="X42" s="134"/>
    </row>
    <row r="43" spans="1:24" ht="23.25">
      <c r="A43" s="131"/>
      <c r="B43" s="132"/>
      <c r="C43" s="133"/>
      <c r="D43" s="13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3.25">
      <c r="A44" s="131"/>
      <c r="B44" s="132"/>
      <c r="C44" s="133"/>
      <c r="D44" s="134"/>
      <c r="E44" s="134"/>
      <c r="F44" s="134"/>
      <c r="G44" s="134"/>
      <c r="H44" s="6"/>
      <c r="I44" s="135"/>
      <c r="J44" s="134"/>
      <c r="K44" s="134"/>
      <c r="L44" s="134"/>
      <c r="M44" s="134"/>
      <c r="N44" s="134"/>
      <c r="O44" s="136"/>
      <c r="P44" s="134"/>
      <c r="Q44" s="134"/>
      <c r="R44" s="134"/>
      <c r="S44" s="6"/>
      <c r="T44" s="134"/>
      <c r="U44" s="134"/>
      <c r="V44" s="134"/>
      <c r="W44" s="134"/>
      <c r="X44" s="134"/>
    </row>
    <row r="45" spans="1:24" ht="23.25">
      <c r="A45" s="131"/>
      <c r="B45" s="132"/>
      <c r="C45" s="133"/>
      <c r="D45" s="134"/>
      <c r="E45" s="134"/>
      <c r="F45" s="134"/>
      <c r="G45" s="134"/>
      <c r="H45" s="6"/>
      <c r="I45" s="135"/>
      <c r="J45" s="134"/>
      <c r="K45" s="134"/>
      <c r="L45" s="134"/>
      <c r="M45" s="134"/>
      <c r="N45" s="134"/>
      <c r="O45" s="136"/>
      <c r="P45" s="134"/>
      <c r="Q45" s="134"/>
      <c r="R45" s="134"/>
      <c r="S45" s="6"/>
      <c r="T45" s="134"/>
      <c r="U45" s="134"/>
      <c r="V45" s="134"/>
      <c r="W45" s="134"/>
      <c r="X45" s="134"/>
    </row>
    <row r="46" spans="1:24" ht="23.25">
      <c r="A46" s="131"/>
      <c r="B46" s="132"/>
      <c r="C46" s="133"/>
      <c r="D46" s="134"/>
      <c r="E46" s="134"/>
      <c r="F46" s="134"/>
      <c r="G46" s="134"/>
      <c r="H46" s="6"/>
      <c r="I46" s="135"/>
      <c r="J46" s="134"/>
      <c r="K46" s="134"/>
      <c r="L46" s="134"/>
      <c r="M46" s="134"/>
      <c r="N46" s="134"/>
      <c r="O46" s="136"/>
      <c r="P46" s="134"/>
      <c r="Q46" s="134"/>
      <c r="R46" s="134"/>
      <c r="S46" s="6"/>
      <c r="T46" s="134"/>
      <c r="U46" s="134"/>
      <c r="V46" s="134"/>
      <c r="W46" s="134"/>
      <c r="X46" s="134"/>
    </row>
    <row r="47" spans="1:24" ht="23.25">
      <c r="A47" s="131"/>
      <c r="B47" s="132"/>
      <c r="C47" s="133"/>
      <c r="D47" s="13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</sheetData>
  <mergeCells count="32">
    <mergeCell ref="E4:E5"/>
    <mergeCell ref="F4:F5"/>
    <mergeCell ref="G4:G5"/>
    <mergeCell ref="I4:I5"/>
    <mergeCell ref="U4:U5"/>
    <mergeCell ref="V4:V5"/>
    <mergeCell ref="A2:X2"/>
    <mergeCell ref="A3:X3"/>
    <mergeCell ref="J4:J5"/>
    <mergeCell ref="K4:K5"/>
    <mergeCell ref="L4:L5"/>
    <mergeCell ref="M4:M5"/>
    <mergeCell ref="N4:N5"/>
    <mergeCell ref="P4:P5"/>
    <mergeCell ref="A6:A9"/>
    <mergeCell ref="B6:B9"/>
    <mergeCell ref="C6:C9"/>
    <mergeCell ref="T4:T5"/>
    <mergeCell ref="Q4:Q5"/>
    <mergeCell ref="R4:R5"/>
    <mergeCell ref="A4:A5"/>
    <mergeCell ref="B4:B5"/>
    <mergeCell ref="C4:C5"/>
    <mergeCell ref="D4:D5"/>
    <mergeCell ref="C14:C17"/>
    <mergeCell ref="A10:A13"/>
    <mergeCell ref="B10:B13"/>
    <mergeCell ref="C10:C13"/>
    <mergeCell ref="A26:A27"/>
    <mergeCell ref="B26:B27"/>
    <mergeCell ref="A14:A17"/>
    <mergeCell ref="B14:B17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X63"/>
  <sheetViews>
    <sheetView zoomScale="75" zoomScaleNormal="75" workbookViewId="0" topLeftCell="A15">
      <selection activeCell="A6" sqref="A6:X33"/>
    </sheetView>
  </sheetViews>
  <sheetFormatPr defaultColWidth="9.00390625" defaultRowHeight="24"/>
  <cols>
    <col min="1" max="1" width="3.50390625" style="1" customWidth="1"/>
    <col min="2" max="2" width="18.375" style="2" customWidth="1"/>
    <col min="3" max="3" width="6.125" style="3" customWidth="1"/>
    <col min="4" max="4" width="6.625" style="4" customWidth="1"/>
    <col min="5" max="7" width="5.75390625" style="4" customWidth="1"/>
    <col min="8" max="8" width="6.625" style="5" customWidth="1"/>
    <col min="9" max="14" width="5.75390625" style="4" customWidth="1"/>
    <col min="15" max="15" width="5.875" style="5" customWidth="1"/>
    <col min="16" max="18" width="5.75390625" style="4" customWidth="1"/>
    <col min="19" max="19" width="5.875" style="5" customWidth="1"/>
    <col min="20" max="22" width="5.75390625" style="4" customWidth="1"/>
    <col min="23" max="24" width="5.875" style="4" customWidth="1"/>
    <col min="25" max="25" width="2.875" style="4" customWidth="1"/>
    <col min="26" max="16384" width="9.00390625" style="4" customWidth="1"/>
  </cols>
  <sheetData>
    <row r="1" ht="23.25"/>
    <row r="2" spans="1:24" ht="23.25">
      <c r="A2" s="332" t="s">
        <v>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ht="24" thickBot="1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24" customHeight="1">
      <c r="A4" s="326" t="s">
        <v>15</v>
      </c>
      <c r="B4" s="328" t="s">
        <v>16</v>
      </c>
      <c r="C4" s="330" t="s">
        <v>0</v>
      </c>
      <c r="D4" s="324" t="s">
        <v>17</v>
      </c>
      <c r="E4" s="324" t="s">
        <v>18</v>
      </c>
      <c r="F4" s="324" t="s">
        <v>19</v>
      </c>
      <c r="G4" s="324" t="s">
        <v>20</v>
      </c>
      <c r="H4" s="8" t="s">
        <v>3</v>
      </c>
      <c r="I4" s="324" t="s">
        <v>21</v>
      </c>
      <c r="J4" s="324" t="s">
        <v>22</v>
      </c>
      <c r="K4" s="324" t="s">
        <v>23</v>
      </c>
      <c r="L4" s="324" t="s">
        <v>24</v>
      </c>
      <c r="M4" s="324" t="s">
        <v>25</v>
      </c>
      <c r="N4" s="324" t="s">
        <v>26</v>
      </c>
      <c r="O4" s="8" t="s">
        <v>3</v>
      </c>
      <c r="P4" s="324" t="s">
        <v>27</v>
      </c>
      <c r="Q4" s="324" t="s">
        <v>28</v>
      </c>
      <c r="R4" s="324" t="s">
        <v>29</v>
      </c>
      <c r="S4" s="8" t="s">
        <v>30</v>
      </c>
      <c r="T4" s="324" t="s">
        <v>31</v>
      </c>
      <c r="U4" s="324" t="s">
        <v>32</v>
      </c>
      <c r="V4" s="324" t="s">
        <v>33</v>
      </c>
      <c r="W4" s="7" t="s">
        <v>3</v>
      </c>
      <c r="X4" s="9" t="s">
        <v>3</v>
      </c>
    </row>
    <row r="5" spans="1:24" ht="24" thickBot="1">
      <c r="A5" s="327"/>
      <c r="B5" s="329"/>
      <c r="C5" s="331"/>
      <c r="D5" s="325"/>
      <c r="E5" s="325"/>
      <c r="F5" s="325"/>
      <c r="G5" s="325"/>
      <c r="H5" s="10" t="s">
        <v>34</v>
      </c>
      <c r="I5" s="325"/>
      <c r="J5" s="325"/>
      <c r="K5" s="325"/>
      <c r="L5" s="325"/>
      <c r="M5" s="325"/>
      <c r="N5" s="325"/>
      <c r="O5" s="10" t="s">
        <v>35</v>
      </c>
      <c r="P5" s="325"/>
      <c r="Q5" s="325"/>
      <c r="R5" s="325"/>
      <c r="S5" s="10" t="s">
        <v>36</v>
      </c>
      <c r="T5" s="325"/>
      <c r="U5" s="325"/>
      <c r="V5" s="325"/>
      <c r="W5" s="10" t="s">
        <v>37</v>
      </c>
      <c r="X5" s="11" t="s">
        <v>38</v>
      </c>
    </row>
    <row r="6" spans="1:24" ht="23.25">
      <c r="A6" s="315">
        <v>47</v>
      </c>
      <c r="B6" s="334" t="s">
        <v>85</v>
      </c>
      <c r="C6" s="321" t="s">
        <v>86</v>
      </c>
      <c r="D6" s="12" t="s">
        <v>17</v>
      </c>
      <c r="E6" s="14"/>
      <c r="F6" s="14"/>
      <c r="G6" s="14"/>
      <c r="H6" s="35"/>
      <c r="I6" s="36"/>
      <c r="J6" s="14"/>
      <c r="K6" s="14"/>
      <c r="L6" s="14"/>
      <c r="M6" s="14"/>
      <c r="N6" s="14"/>
      <c r="O6" s="37"/>
      <c r="P6" s="13">
        <v>3</v>
      </c>
      <c r="Q6" s="13">
        <v>3</v>
      </c>
      <c r="R6" s="13">
        <v>2</v>
      </c>
      <c r="S6" s="18">
        <v>8</v>
      </c>
      <c r="T6" s="13">
        <v>2</v>
      </c>
      <c r="U6" s="13">
        <v>2</v>
      </c>
      <c r="V6" s="13">
        <v>1</v>
      </c>
      <c r="W6" s="22">
        <v>5</v>
      </c>
      <c r="X6" s="56">
        <v>13</v>
      </c>
    </row>
    <row r="7" spans="1:24" s="175" customFormat="1" ht="23.25">
      <c r="A7" s="316"/>
      <c r="B7" s="335"/>
      <c r="C7" s="322"/>
      <c r="D7" s="168" t="s">
        <v>1</v>
      </c>
      <c r="E7" s="169"/>
      <c r="F7" s="169"/>
      <c r="G7" s="169"/>
      <c r="H7" s="170"/>
      <c r="I7" s="171"/>
      <c r="J7" s="169"/>
      <c r="K7" s="169"/>
      <c r="L7" s="169"/>
      <c r="M7" s="169"/>
      <c r="N7" s="169"/>
      <c r="O7" s="172"/>
      <c r="P7" s="181">
        <v>63</v>
      </c>
      <c r="Q7" s="181">
        <v>44</v>
      </c>
      <c r="R7" s="181">
        <v>22</v>
      </c>
      <c r="S7" s="185">
        <v>129</v>
      </c>
      <c r="T7" s="181">
        <v>24</v>
      </c>
      <c r="U7" s="181">
        <v>15</v>
      </c>
      <c r="V7" s="181">
        <v>1</v>
      </c>
      <c r="W7" s="169">
        <v>40</v>
      </c>
      <c r="X7" s="174">
        <v>169</v>
      </c>
    </row>
    <row r="8" spans="1:24" s="148" customFormat="1" ht="23.25">
      <c r="A8" s="316"/>
      <c r="B8" s="335"/>
      <c r="C8" s="322"/>
      <c r="D8" s="201" t="s">
        <v>2</v>
      </c>
      <c r="E8" s="147"/>
      <c r="F8" s="147"/>
      <c r="G8" s="147"/>
      <c r="H8" s="162"/>
      <c r="I8" s="205"/>
      <c r="J8" s="147"/>
      <c r="K8" s="147"/>
      <c r="L8" s="147"/>
      <c r="M8" s="147"/>
      <c r="N8" s="147"/>
      <c r="O8" s="166"/>
      <c r="P8" s="147">
        <v>54</v>
      </c>
      <c r="Q8" s="147">
        <v>58</v>
      </c>
      <c r="R8" s="147">
        <v>47</v>
      </c>
      <c r="S8" s="163">
        <v>159</v>
      </c>
      <c r="T8" s="147">
        <v>51</v>
      </c>
      <c r="U8" s="147">
        <v>40</v>
      </c>
      <c r="V8" s="147">
        <v>31</v>
      </c>
      <c r="W8" s="147">
        <v>122</v>
      </c>
      <c r="X8" s="204">
        <v>281</v>
      </c>
    </row>
    <row r="9" spans="1:24" s="264" customFormat="1" ht="24" thickBot="1">
      <c r="A9" s="317"/>
      <c r="B9" s="336"/>
      <c r="C9" s="323"/>
      <c r="D9" s="259" t="s">
        <v>3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>
        <v>117</v>
      </c>
      <c r="Q9" s="261">
        <v>102</v>
      </c>
      <c r="R9" s="261">
        <v>69</v>
      </c>
      <c r="S9" s="261">
        <v>288</v>
      </c>
      <c r="T9" s="262">
        <v>75</v>
      </c>
      <c r="U9" s="262">
        <v>55</v>
      </c>
      <c r="V9" s="262">
        <v>32</v>
      </c>
      <c r="W9" s="262">
        <v>162</v>
      </c>
      <c r="X9" s="263">
        <v>450</v>
      </c>
    </row>
    <row r="10" spans="1:24" ht="23.25">
      <c r="A10" s="315">
        <v>48</v>
      </c>
      <c r="B10" s="334" t="s">
        <v>87</v>
      </c>
      <c r="C10" s="321" t="s">
        <v>86</v>
      </c>
      <c r="D10" s="33" t="s">
        <v>17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50">
        <v>13</v>
      </c>
      <c r="Q10" s="50">
        <v>10</v>
      </c>
      <c r="R10" s="50">
        <v>11</v>
      </c>
      <c r="S10" s="61">
        <v>34</v>
      </c>
      <c r="T10" s="13">
        <v>10</v>
      </c>
      <c r="U10" s="13">
        <v>10</v>
      </c>
      <c r="V10" s="13">
        <v>10</v>
      </c>
      <c r="W10" s="13">
        <v>30</v>
      </c>
      <c r="X10" s="63">
        <v>64</v>
      </c>
    </row>
    <row r="11" spans="1:24" s="175" customFormat="1" ht="23.25">
      <c r="A11" s="316"/>
      <c r="B11" s="335"/>
      <c r="C11" s="322"/>
      <c r="D11" s="168" t="s">
        <v>1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>
        <v>178</v>
      </c>
      <c r="Q11" s="169">
        <v>142</v>
      </c>
      <c r="R11" s="169">
        <v>157</v>
      </c>
      <c r="S11" s="173">
        <v>477</v>
      </c>
      <c r="T11" s="169">
        <v>102</v>
      </c>
      <c r="U11" s="169">
        <v>103</v>
      </c>
      <c r="V11" s="169">
        <v>92</v>
      </c>
      <c r="W11" s="169">
        <v>297</v>
      </c>
      <c r="X11" s="174">
        <v>774</v>
      </c>
    </row>
    <row r="12" spans="1:24" s="148" customFormat="1" ht="23.25">
      <c r="A12" s="316"/>
      <c r="B12" s="335"/>
      <c r="C12" s="322"/>
      <c r="D12" s="201" t="s">
        <v>2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>
        <v>308</v>
      </c>
      <c r="Q12" s="147">
        <v>263</v>
      </c>
      <c r="R12" s="147">
        <v>305</v>
      </c>
      <c r="S12" s="163">
        <v>876</v>
      </c>
      <c r="T12" s="147">
        <v>287</v>
      </c>
      <c r="U12" s="147">
        <v>277</v>
      </c>
      <c r="V12" s="147">
        <v>282</v>
      </c>
      <c r="W12" s="147">
        <v>846</v>
      </c>
      <c r="X12" s="204">
        <v>1722</v>
      </c>
    </row>
    <row r="13" spans="1:24" s="264" customFormat="1" ht="24" thickBot="1">
      <c r="A13" s="317"/>
      <c r="B13" s="336"/>
      <c r="C13" s="323"/>
      <c r="D13" s="265" t="s">
        <v>3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>
        <v>486</v>
      </c>
      <c r="Q13" s="262">
        <v>405</v>
      </c>
      <c r="R13" s="262">
        <v>462</v>
      </c>
      <c r="S13" s="262">
        <v>1353</v>
      </c>
      <c r="T13" s="262">
        <v>389</v>
      </c>
      <c r="U13" s="262">
        <v>380</v>
      </c>
      <c r="V13" s="262">
        <v>374</v>
      </c>
      <c r="W13" s="262">
        <v>1143</v>
      </c>
      <c r="X13" s="263">
        <v>2496</v>
      </c>
    </row>
    <row r="14" spans="1:24" ht="23.25">
      <c r="A14" s="315">
        <v>49</v>
      </c>
      <c r="B14" s="334" t="s">
        <v>88</v>
      </c>
      <c r="C14" s="321" t="s">
        <v>86</v>
      </c>
      <c r="D14" s="33" t="s">
        <v>17</v>
      </c>
      <c r="E14" s="50">
        <v>3</v>
      </c>
      <c r="F14" s="50">
        <v>3</v>
      </c>
      <c r="G14" s="50">
        <v>3</v>
      </c>
      <c r="H14" s="65">
        <v>9</v>
      </c>
      <c r="I14" s="51">
        <v>2</v>
      </c>
      <c r="J14" s="50">
        <v>1</v>
      </c>
      <c r="K14" s="50">
        <v>2</v>
      </c>
      <c r="L14" s="50">
        <v>1</v>
      </c>
      <c r="M14" s="50">
        <v>2</v>
      </c>
      <c r="N14" s="50">
        <v>2</v>
      </c>
      <c r="O14" s="69">
        <v>10</v>
      </c>
      <c r="P14" s="50">
        <v>1</v>
      </c>
      <c r="Q14" s="50">
        <v>1</v>
      </c>
      <c r="R14" s="50">
        <v>1</v>
      </c>
      <c r="S14" s="18">
        <v>3</v>
      </c>
      <c r="T14" s="14"/>
      <c r="U14" s="14"/>
      <c r="V14" s="14"/>
      <c r="W14" s="14"/>
      <c r="X14" s="63">
        <v>22</v>
      </c>
    </row>
    <row r="15" spans="1:24" s="175" customFormat="1" ht="23.25">
      <c r="A15" s="316"/>
      <c r="B15" s="335"/>
      <c r="C15" s="322"/>
      <c r="D15" s="168" t="s">
        <v>1</v>
      </c>
      <c r="E15" s="169">
        <v>50</v>
      </c>
      <c r="F15" s="169">
        <v>47</v>
      </c>
      <c r="G15" s="169">
        <v>42</v>
      </c>
      <c r="H15" s="173">
        <v>139</v>
      </c>
      <c r="I15" s="171">
        <v>21</v>
      </c>
      <c r="J15" s="169">
        <v>11</v>
      </c>
      <c r="K15" s="169">
        <v>21</v>
      </c>
      <c r="L15" s="169">
        <v>16</v>
      </c>
      <c r="M15" s="169">
        <v>19</v>
      </c>
      <c r="N15" s="169">
        <v>17</v>
      </c>
      <c r="O15" s="172">
        <v>105</v>
      </c>
      <c r="P15" s="169">
        <v>8</v>
      </c>
      <c r="Q15" s="169">
        <v>11</v>
      </c>
      <c r="R15" s="169">
        <v>7</v>
      </c>
      <c r="S15" s="173">
        <v>26</v>
      </c>
      <c r="T15" s="169"/>
      <c r="U15" s="169"/>
      <c r="V15" s="169"/>
      <c r="W15" s="169"/>
      <c r="X15" s="174">
        <v>270</v>
      </c>
    </row>
    <row r="16" spans="1:24" s="148" customFormat="1" ht="23.25">
      <c r="A16" s="316"/>
      <c r="B16" s="335"/>
      <c r="C16" s="322"/>
      <c r="D16" s="201" t="s">
        <v>2</v>
      </c>
      <c r="E16" s="147">
        <v>48</v>
      </c>
      <c r="F16" s="147">
        <v>34</v>
      </c>
      <c r="G16" s="147">
        <v>26</v>
      </c>
      <c r="H16" s="163">
        <v>108</v>
      </c>
      <c r="I16" s="205">
        <v>24</v>
      </c>
      <c r="J16" s="147">
        <v>20</v>
      </c>
      <c r="K16" s="147">
        <v>25</v>
      </c>
      <c r="L16" s="147">
        <v>19</v>
      </c>
      <c r="M16" s="147">
        <v>25</v>
      </c>
      <c r="N16" s="147">
        <v>22</v>
      </c>
      <c r="O16" s="166">
        <v>135</v>
      </c>
      <c r="P16" s="147">
        <v>25</v>
      </c>
      <c r="Q16" s="147">
        <v>13</v>
      </c>
      <c r="R16" s="147">
        <v>14</v>
      </c>
      <c r="S16" s="163">
        <v>52</v>
      </c>
      <c r="T16" s="147"/>
      <c r="U16" s="147"/>
      <c r="V16" s="147"/>
      <c r="W16" s="147"/>
      <c r="X16" s="204">
        <v>295</v>
      </c>
    </row>
    <row r="17" spans="1:24" s="264" customFormat="1" ht="24" thickBot="1">
      <c r="A17" s="317"/>
      <c r="B17" s="336"/>
      <c r="C17" s="323"/>
      <c r="D17" s="265" t="s">
        <v>3</v>
      </c>
      <c r="E17" s="262">
        <v>98</v>
      </c>
      <c r="F17" s="262">
        <v>81</v>
      </c>
      <c r="G17" s="262">
        <v>68</v>
      </c>
      <c r="H17" s="262">
        <v>247</v>
      </c>
      <c r="I17" s="262">
        <v>45</v>
      </c>
      <c r="J17" s="262">
        <v>31</v>
      </c>
      <c r="K17" s="262">
        <v>46</v>
      </c>
      <c r="L17" s="262">
        <v>35</v>
      </c>
      <c r="M17" s="262">
        <v>44</v>
      </c>
      <c r="N17" s="262">
        <v>39</v>
      </c>
      <c r="O17" s="262">
        <v>240</v>
      </c>
      <c r="P17" s="262">
        <v>33</v>
      </c>
      <c r="Q17" s="262">
        <v>24</v>
      </c>
      <c r="R17" s="262">
        <v>21</v>
      </c>
      <c r="S17" s="262">
        <v>78</v>
      </c>
      <c r="T17" s="262"/>
      <c r="U17" s="262"/>
      <c r="V17" s="262"/>
      <c r="W17" s="262"/>
      <c r="X17" s="263">
        <v>565</v>
      </c>
    </row>
    <row r="18" spans="1:24" ht="23.25">
      <c r="A18" s="315">
        <v>50</v>
      </c>
      <c r="B18" s="334" t="s">
        <v>89</v>
      </c>
      <c r="C18" s="321" t="s">
        <v>86</v>
      </c>
      <c r="D18" s="12" t="s">
        <v>17</v>
      </c>
      <c r="E18" s="13">
        <v>1</v>
      </c>
      <c r="F18" s="13">
        <v>1</v>
      </c>
      <c r="G18" s="13">
        <v>1</v>
      </c>
      <c r="H18" s="15">
        <v>3</v>
      </c>
      <c r="I18" s="52">
        <v>1</v>
      </c>
      <c r="J18" s="13">
        <v>2</v>
      </c>
      <c r="K18" s="46">
        <v>1</v>
      </c>
      <c r="L18" s="46">
        <v>1</v>
      </c>
      <c r="M18" s="46">
        <v>1</v>
      </c>
      <c r="N18" s="46">
        <v>1</v>
      </c>
      <c r="O18" s="17">
        <v>7</v>
      </c>
      <c r="P18" s="13">
        <v>1</v>
      </c>
      <c r="Q18" s="13">
        <v>1</v>
      </c>
      <c r="R18" s="13">
        <v>1</v>
      </c>
      <c r="S18" s="18">
        <v>3</v>
      </c>
      <c r="T18" s="14"/>
      <c r="U18" s="14"/>
      <c r="V18" s="14"/>
      <c r="W18" s="14"/>
      <c r="X18" s="63">
        <v>13</v>
      </c>
    </row>
    <row r="19" spans="1:24" s="175" customFormat="1" ht="23.25">
      <c r="A19" s="316"/>
      <c r="B19" s="335"/>
      <c r="C19" s="322"/>
      <c r="D19" s="168" t="s">
        <v>1</v>
      </c>
      <c r="E19" s="169">
        <v>16</v>
      </c>
      <c r="F19" s="169">
        <v>18</v>
      </c>
      <c r="G19" s="169">
        <v>25</v>
      </c>
      <c r="H19" s="170">
        <v>59</v>
      </c>
      <c r="I19" s="176">
        <v>22</v>
      </c>
      <c r="J19" s="169">
        <v>22</v>
      </c>
      <c r="K19" s="169">
        <v>18</v>
      </c>
      <c r="L19" s="177">
        <v>11</v>
      </c>
      <c r="M19" s="177">
        <v>18</v>
      </c>
      <c r="N19" s="177">
        <v>10</v>
      </c>
      <c r="O19" s="178">
        <v>101</v>
      </c>
      <c r="P19" s="169">
        <v>11</v>
      </c>
      <c r="Q19" s="169">
        <v>22</v>
      </c>
      <c r="R19" s="169">
        <v>10</v>
      </c>
      <c r="S19" s="173">
        <v>43</v>
      </c>
      <c r="T19" s="181"/>
      <c r="U19" s="181"/>
      <c r="V19" s="181"/>
      <c r="W19" s="181"/>
      <c r="X19" s="174">
        <v>203</v>
      </c>
    </row>
    <row r="20" spans="1:24" s="148" customFormat="1" ht="23.25">
      <c r="A20" s="316"/>
      <c r="B20" s="335"/>
      <c r="C20" s="322"/>
      <c r="D20" s="201" t="s">
        <v>2</v>
      </c>
      <c r="E20" s="147">
        <v>13</v>
      </c>
      <c r="F20" s="147">
        <v>18</v>
      </c>
      <c r="G20" s="147">
        <v>15</v>
      </c>
      <c r="H20" s="162">
        <v>46</v>
      </c>
      <c r="I20" s="202">
        <v>13</v>
      </c>
      <c r="J20" s="159">
        <v>29</v>
      </c>
      <c r="K20" s="147">
        <v>9</v>
      </c>
      <c r="L20" s="203">
        <v>14</v>
      </c>
      <c r="M20" s="203">
        <v>12</v>
      </c>
      <c r="N20" s="203">
        <v>16</v>
      </c>
      <c r="O20" s="152">
        <v>93</v>
      </c>
      <c r="P20" s="147">
        <v>9</v>
      </c>
      <c r="Q20" s="147">
        <v>9</v>
      </c>
      <c r="R20" s="147">
        <v>8</v>
      </c>
      <c r="S20" s="163">
        <v>26</v>
      </c>
      <c r="T20" s="159"/>
      <c r="U20" s="159"/>
      <c r="V20" s="159"/>
      <c r="W20" s="159"/>
      <c r="X20" s="204">
        <v>165</v>
      </c>
    </row>
    <row r="21" spans="1:24" s="264" customFormat="1" ht="24" thickBot="1">
      <c r="A21" s="317"/>
      <c r="B21" s="336"/>
      <c r="C21" s="323"/>
      <c r="D21" s="259" t="s">
        <v>3</v>
      </c>
      <c r="E21" s="260">
        <v>29</v>
      </c>
      <c r="F21" s="260">
        <v>36</v>
      </c>
      <c r="G21" s="260">
        <v>40</v>
      </c>
      <c r="H21" s="260">
        <v>105</v>
      </c>
      <c r="I21" s="260">
        <v>35</v>
      </c>
      <c r="J21" s="260">
        <v>51</v>
      </c>
      <c r="K21" s="260">
        <v>27</v>
      </c>
      <c r="L21" s="260">
        <v>25</v>
      </c>
      <c r="M21" s="260">
        <v>30</v>
      </c>
      <c r="N21" s="260">
        <v>26</v>
      </c>
      <c r="O21" s="260">
        <v>194</v>
      </c>
      <c r="P21" s="260">
        <v>20</v>
      </c>
      <c r="Q21" s="260">
        <v>31</v>
      </c>
      <c r="R21" s="260">
        <v>18</v>
      </c>
      <c r="S21" s="260">
        <v>69</v>
      </c>
      <c r="T21" s="266"/>
      <c r="U21" s="266"/>
      <c r="V21" s="266"/>
      <c r="W21" s="266"/>
      <c r="X21" s="263">
        <v>368</v>
      </c>
    </row>
    <row r="22" spans="1:24" ht="23.25">
      <c r="A22" s="315">
        <v>51</v>
      </c>
      <c r="B22" s="334" t="s">
        <v>90</v>
      </c>
      <c r="C22" s="321" t="s">
        <v>86</v>
      </c>
      <c r="D22" s="33" t="s">
        <v>17</v>
      </c>
      <c r="E22" s="50">
        <v>2</v>
      </c>
      <c r="F22" s="50">
        <v>3</v>
      </c>
      <c r="G22" s="50">
        <v>3</v>
      </c>
      <c r="H22" s="65">
        <v>8</v>
      </c>
      <c r="I22" s="51">
        <v>3</v>
      </c>
      <c r="J22" s="50">
        <v>3</v>
      </c>
      <c r="K22" s="50">
        <v>2</v>
      </c>
      <c r="L22" s="50">
        <v>2</v>
      </c>
      <c r="M22" s="50">
        <v>2</v>
      </c>
      <c r="N22" s="50">
        <v>2</v>
      </c>
      <c r="O22" s="69">
        <v>14</v>
      </c>
      <c r="P22" s="113"/>
      <c r="Q22" s="113"/>
      <c r="R22" s="113"/>
      <c r="S22" s="113"/>
      <c r="T22" s="113"/>
      <c r="U22" s="113"/>
      <c r="V22" s="113"/>
      <c r="W22" s="113"/>
      <c r="X22" s="56">
        <v>22</v>
      </c>
    </row>
    <row r="23" spans="1:24" s="175" customFormat="1" ht="23.25">
      <c r="A23" s="316"/>
      <c r="B23" s="335"/>
      <c r="C23" s="322"/>
      <c r="D23" s="168" t="s">
        <v>1</v>
      </c>
      <c r="E23" s="169">
        <v>36</v>
      </c>
      <c r="F23" s="169">
        <v>56</v>
      </c>
      <c r="G23" s="169">
        <v>46</v>
      </c>
      <c r="H23" s="170">
        <v>138</v>
      </c>
      <c r="I23" s="171">
        <v>61</v>
      </c>
      <c r="J23" s="169">
        <v>52</v>
      </c>
      <c r="K23" s="169">
        <v>45</v>
      </c>
      <c r="L23" s="169">
        <v>41</v>
      </c>
      <c r="M23" s="169">
        <v>37</v>
      </c>
      <c r="N23" s="169">
        <v>34</v>
      </c>
      <c r="O23" s="172">
        <v>270</v>
      </c>
      <c r="P23" s="169"/>
      <c r="Q23" s="169"/>
      <c r="R23" s="169"/>
      <c r="S23" s="169"/>
      <c r="T23" s="169"/>
      <c r="U23" s="169"/>
      <c r="V23" s="169"/>
      <c r="W23" s="169"/>
      <c r="X23" s="174">
        <v>408</v>
      </c>
    </row>
    <row r="24" spans="1:24" s="148" customFormat="1" ht="23.25">
      <c r="A24" s="316"/>
      <c r="B24" s="335"/>
      <c r="C24" s="322"/>
      <c r="D24" s="201" t="s">
        <v>2</v>
      </c>
      <c r="E24" s="147">
        <v>36</v>
      </c>
      <c r="F24" s="147">
        <v>69</v>
      </c>
      <c r="G24" s="147">
        <v>39</v>
      </c>
      <c r="H24" s="162">
        <v>144</v>
      </c>
      <c r="I24" s="205">
        <v>40</v>
      </c>
      <c r="J24" s="147">
        <v>47</v>
      </c>
      <c r="K24" s="147">
        <v>43</v>
      </c>
      <c r="L24" s="147">
        <v>26</v>
      </c>
      <c r="M24" s="147">
        <v>33</v>
      </c>
      <c r="N24" s="147">
        <v>34</v>
      </c>
      <c r="O24" s="166">
        <v>223</v>
      </c>
      <c r="P24" s="147"/>
      <c r="Q24" s="147"/>
      <c r="R24" s="147"/>
      <c r="S24" s="147"/>
      <c r="T24" s="147"/>
      <c r="U24" s="147"/>
      <c r="V24" s="147"/>
      <c r="W24" s="147"/>
      <c r="X24" s="204">
        <v>367</v>
      </c>
    </row>
    <row r="25" spans="1:24" s="264" customFormat="1" ht="24" thickBot="1">
      <c r="A25" s="317"/>
      <c r="B25" s="336"/>
      <c r="C25" s="323"/>
      <c r="D25" s="265" t="s">
        <v>3</v>
      </c>
      <c r="E25" s="262">
        <v>72</v>
      </c>
      <c r="F25" s="262">
        <v>125</v>
      </c>
      <c r="G25" s="262">
        <v>85</v>
      </c>
      <c r="H25" s="262">
        <v>282</v>
      </c>
      <c r="I25" s="262">
        <v>101</v>
      </c>
      <c r="J25" s="262">
        <v>99</v>
      </c>
      <c r="K25" s="262">
        <v>88</v>
      </c>
      <c r="L25" s="262">
        <v>67</v>
      </c>
      <c r="M25" s="262">
        <v>70</v>
      </c>
      <c r="N25" s="262">
        <v>68</v>
      </c>
      <c r="O25" s="262">
        <v>493</v>
      </c>
      <c r="P25" s="262"/>
      <c r="Q25" s="262"/>
      <c r="R25" s="262"/>
      <c r="S25" s="262"/>
      <c r="T25" s="262"/>
      <c r="U25" s="262"/>
      <c r="V25" s="262"/>
      <c r="W25" s="262"/>
      <c r="X25" s="263">
        <v>775</v>
      </c>
    </row>
    <row r="26" spans="1:24" ht="23.25">
      <c r="A26" s="315">
        <v>52</v>
      </c>
      <c r="B26" s="334" t="s">
        <v>91</v>
      </c>
      <c r="C26" s="321" t="s">
        <v>86</v>
      </c>
      <c r="D26" s="12" t="s">
        <v>17</v>
      </c>
      <c r="E26" s="13">
        <v>3</v>
      </c>
      <c r="F26" s="13">
        <v>3</v>
      </c>
      <c r="G26" s="13">
        <v>3</v>
      </c>
      <c r="H26" s="15">
        <v>9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63">
        <v>9</v>
      </c>
    </row>
    <row r="27" spans="1:24" s="175" customFormat="1" ht="23.25">
      <c r="A27" s="316"/>
      <c r="B27" s="335"/>
      <c r="C27" s="322"/>
      <c r="D27" s="168" t="s">
        <v>1</v>
      </c>
      <c r="E27" s="169">
        <v>51</v>
      </c>
      <c r="F27" s="169">
        <v>32</v>
      </c>
      <c r="G27" s="169">
        <v>49</v>
      </c>
      <c r="H27" s="170">
        <v>134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74">
        <v>134</v>
      </c>
    </row>
    <row r="28" spans="1:24" s="148" customFormat="1" ht="23.25">
      <c r="A28" s="316"/>
      <c r="B28" s="335"/>
      <c r="C28" s="322"/>
      <c r="D28" s="201" t="s">
        <v>2</v>
      </c>
      <c r="E28" s="147">
        <v>51</v>
      </c>
      <c r="F28" s="147">
        <v>65</v>
      </c>
      <c r="G28" s="147">
        <v>49</v>
      </c>
      <c r="H28" s="162">
        <v>163</v>
      </c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04">
        <v>163</v>
      </c>
    </row>
    <row r="29" spans="1:24" s="264" customFormat="1" ht="24" thickBot="1">
      <c r="A29" s="317"/>
      <c r="B29" s="336"/>
      <c r="C29" s="323"/>
      <c r="D29" s="259" t="s">
        <v>3</v>
      </c>
      <c r="E29" s="260">
        <v>102</v>
      </c>
      <c r="F29" s="260">
        <v>97</v>
      </c>
      <c r="G29" s="260">
        <v>98</v>
      </c>
      <c r="H29" s="260">
        <v>297</v>
      </c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3">
        <v>297</v>
      </c>
    </row>
    <row r="30" spans="1:24" ht="23.25">
      <c r="A30" s="315">
        <v>53</v>
      </c>
      <c r="B30" s="334" t="s">
        <v>92</v>
      </c>
      <c r="C30" s="321" t="s">
        <v>86</v>
      </c>
      <c r="D30" s="33" t="s">
        <v>17</v>
      </c>
      <c r="E30" s="50">
        <v>2</v>
      </c>
      <c r="F30" s="50">
        <v>1</v>
      </c>
      <c r="G30" s="50">
        <v>2</v>
      </c>
      <c r="H30" s="65">
        <v>5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56">
        <v>5</v>
      </c>
    </row>
    <row r="31" spans="1:24" s="175" customFormat="1" ht="23.25">
      <c r="A31" s="316"/>
      <c r="B31" s="335"/>
      <c r="C31" s="322"/>
      <c r="D31" s="168" t="s">
        <v>1</v>
      </c>
      <c r="E31" s="169">
        <v>39</v>
      </c>
      <c r="F31" s="169">
        <v>14</v>
      </c>
      <c r="G31" s="169">
        <v>28</v>
      </c>
      <c r="H31" s="173">
        <v>81</v>
      </c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4">
        <v>81</v>
      </c>
    </row>
    <row r="32" spans="1:24" s="148" customFormat="1" ht="23.25">
      <c r="A32" s="316"/>
      <c r="B32" s="335"/>
      <c r="C32" s="322"/>
      <c r="D32" s="201" t="s">
        <v>2</v>
      </c>
      <c r="E32" s="147">
        <v>38</v>
      </c>
      <c r="F32" s="147">
        <v>26</v>
      </c>
      <c r="G32" s="147">
        <v>49</v>
      </c>
      <c r="H32" s="163">
        <v>113</v>
      </c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4">
        <v>113</v>
      </c>
    </row>
    <row r="33" spans="1:24" s="264" customFormat="1" ht="24" thickBot="1">
      <c r="A33" s="317"/>
      <c r="B33" s="336"/>
      <c r="C33" s="323"/>
      <c r="D33" s="265" t="s">
        <v>3</v>
      </c>
      <c r="E33" s="262">
        <v>77</v>
      </c>
      <c r="F33" s="262">
        <v>40</v>
      </c>
      <c r="G33" s="262">
        <v>77</v>
      </c>
      <c r="H33" s="262">
        <v>194</v>
      </c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3">
        <v>194</v>
      </c>
    </row>
    <row r="34" spans="1:24" ht="23.25">
      <c r="A34" s="131"/>
      <c r="B34" s="132"/>
      <c r="C34" s="133"/>
      <c r="D34" s="22" t="s">
        <v>17</v>
      </c>
      <c r="E34" s="123">
        <f>SUM(E6+E10+E14+E18+E22+E26+E30)</f>
        <v>11</v>
      </c>
      <c r="F34" s="123">
        <f aca="true" t="shared" si="0" ref="F34:X34">SUM(F6+F10+F14+F18+F22+F26+F30)</f>
        <v>11</v>
      </c>
      <c r="G34" s="123">
        <f t="shared" si="0"/>
        <v>12</v>
      </c>
      <c r="H34" s="123">
        <f t="shared" si="0"/>
        <v>34</v>
      </c>
      <c r="I34" s="123">
        <f t="shared" si="0"/>
        <v>6</v>
      </c>
      <c r="J34" s="123">
        <f t="shared" si="0"/>
        <v>6</v>
      </c>
      <c r="K34" s="123">
        <f t="shared" si="0"/>
        <v>5</v>
      </c>
      <c r="L34" s="123">
        <f t="shared" si="0"/>
        <v>4</v>
      </c>
      <c r="M34" s="123">
        <f t="shared" si="0"/>
        <v>5</v>
      </c>
      <c r="N34" s="123">
        <f t="shared" si="0"/>
        <v>5</v>
      </c>
      <c r="O34" s="123">
        <f t="shared" si="0"/>
        <v>31</v>
      </c>
      <c r="P34" s="123">
        <f t="shared" si="0"/>
        <v>18</v>
      </c>
      <c r="Q34" s="123">
        <f t="shared" si="0"/>
        <v>15</v>
      </c>
      <c r="R34" s="123">
        <f t="shared" si="0"/>
        <v>15</v>
      </c>
      <c r="S34" s="123">
        <f t="shared" si="0"/>
        <v>48</v>
      </c>
      <c r="T34" s="123">
        <f t="shared" si="0"/>
        <v>12</v>
      </c>
      <c r="U34" s="123">
        <f t="shared" si="0"/>
        <v>12</v>
      </c>
      <c r="V34" s="123">
        <f t="shared" si="0"/>
        <v>11</v>
      </c>
      <c r="W34" s="123">
        <f t="shared" si="0"/>
        <v>35</v>
      </c>
      <c r="X34" s="123">
        <f t="shared" si="0"/>
        <v>148</v>
      </c>
    </row>
    <row r="35" spans="1:24" ht="23.25">
      <c r="A35" s="131"/>
      <c r="B35" s="132"/>
      <c r="C35" s="133"/>
      <c r="D35" s="22" t="s">
        <v>1</v>
      </c>
      <c r="E35" s="24">
        <f>SUM(E7+E11+E15+E19+E23+E27+E31)</f>
        <v>192</v>
      </c>
      <c r="F35" s="24">
        <f aca="true" t="shared" si="1" ref="F35:X35">SUM(F7+F11+F15+F19+F23+F27+F31)</f>
        <v>167</v>
      </c>
      <c r="G35" s="24">
        <f t="shared" si="1"/>
        <v>190</v>
      </c>
      <c r="H35" s="24">
        <f t="shared" si="1"/>
        <v>551</v>
      </c>
      <c r="I35" s="24">
        <f t="shared" si="1"/>
        <v>104</v>
      </c>
      <c r="J35" s="24">
        <f t="shared" si="1"/>
        <v>85</v>
      </c>
      <c r="K35" s="24">
        <f t="shared" si="1"/>
        <v>84</v>
      </c>
      <c r="L35" s="24">
        <f t="shared" si="1"/>
        <v>68</v>
      </c>
      <c r="M35" s="24">
        <f t="shared" si="1"/>
        <v>74</v>
      </c>
      <c r="N35" s="24">
        <f t="shared" si="1"/>
        <v>61</v>
      </c>
      <c r="O35" s="24">
        <f t="shared" si="1"/>
        <v>476</v>
      </c>
      <c r="P35" s="24">
        <f t="shared" si="1"/>
        <v>260</v>
      </c>
      <c r="Q35" s="24">
        <f t="shared" si="1"/>
        <v>219</v>
      </c>
      <c r="R35" s="24">
        <f t="shared" si="1"/>
        <v>196</v>
      </c>
      <c r="S35" s="24">
        <f t="shared" si="1"/>
        <v>675</v>
      </c>
      <c r="T35" s="24">
        <f t="shared" si="1"/>
        <v>126</v>
      </c>
      <c r="U35" s="24">
        <f t="shared" si="1"/>
        <v>118</v>
      </c>
      <c r="V35" s="24">
        <f t="shared" si="1"/>
        <v>93</v>
      </c>
      <c r="W35" s="24">
        <f t="shared" si="1"/>
        <v>337</v>
      </c>
      <c r="X35" s="24">
        <f t="shared" si="1"/>
        <v>2039</v>
      </c>
    </row>
    <row r="36" spans="1:24" ht="23.25">
      <c r="A36" s="131"/>
      <c r="B36" s="132"/>
      <c r="C36" s="133"/>
      <c r="D36" s="22" t="s">
        <v>2</v>
      </c>
      <c r="E36" s="24">
        <f>SUM(E8+E12+E16+E20+E24+E28+E32)</f>
        <v>186</v>
      </c>
      <c r="F36" s="24">
        <f aca="true" t="shared" si="2" ref="F36:X36">SUM(F8+F12+F16+F20+F24+F28+F32)</f>
        <v>212</v>
      </c>
      <c r="G36" s="24">
        <f t="shared" si="2"/>
        <v>178</v>
      </c>
      <c r="H36" s="24">
        <f t="shared" si="2"/>
        <v>574</v>
      </c>
      <c r="I36" s="24">
        <f t="shared" si="2"/>
        <v>77</v>
      </c>
      <c r="J36" s="24">
        <f t="shared" si="2"/>
        <v>96</v>
      </c>
      <c r="K36" s="24">
        <f t="shared" si="2"/>
        <v>77</v>
      </c>
      <c r="L36" s="24">
        <f t="shared" si="2"/>
        <v>59</v>
      </c>
      <c r="M36" s="24">
        <f t="shared" si="2"/>
        <v>70</v>
      </c>
      <c r="N36" s="24">
        <f t="shared" si="2"/>
        <v>72</v>
      </c>
      <c r="O36" s="24">
        <f t="shared" si="2"/>
        <v>451</v>
      </c>
      <c r="P36" s="24">
        <f t="shared" si="2"/>
        <v>396</v>
      </c>
      <c r="Q36" s="24">
        <f t="shared" si="2"/>
        <v>343</v>
      </c>
      <c r="R36" s="24">
        <f t="shared" si="2"/>
        <v>374</v>
      </c>
      <c r="S36" s="24">
        <f t="shared" si="2"/>
        <v>1113</v>
      </c>
      <c r="T36" s="24">
        <f t="shared" si="2"/>
        <v>338</v>
      </c>
      <c r="U36" s="24">
        <f t="shared" si="2"/>
        <v>317</v>
      </c>
      <c r="V36" s="24">
        <f t="shared" si="2"/>
        <v>313</v>
      </c>
      <c r="W36" s="24">
        <f t="shared" si="2"/>
        <v>968</v>
      </c>
      <c r="X36" s="24">
        <f t="shared" si="2"/>
        <v>3106</v>
      </c>
    </row>
    <row r="37" spans="1:24" ht="23.25">
      <c r="A37" s="131"/>
      <c r="B37" s="132"/>
      <c r="C37" s="133"/>
      <c r="D37" s="59" t="s">
        <v>3</v>
      </c>
      <c r="E37" s="17">
        <f>SUM(E35:E36)</f>
        <v>378</v>
      </c>
      <c r="F37" s="17">
        <f aca="true" t="shared" si="3" ref="F37:X37">SUM(F35:F36)</f>
        <v>379</v>
      </c>
      <c r="G37" s="17">
        <f t="shared" si="3"/>
        <v>368</v>
      </c>
      <c r="H37" s="17">
        <f t="shared" si="3"/>
        <v>1125</v>
      </c>
      <c r="I37" s="17">
        <f t="shared" si="3"/>
        <v>181</v>
      </c>
      <c r="J37" s="17">
        <f t="shared" si="3"/>
        <v>181</v>
      </c>
      <c r="K37" s="17">
        <f t="shared" si="3"/>
        <v>161</v>
      </c>
      <c r="L37" s="17">
        <f t="shared" si="3"/>
        <v>127</v>
      </c>
      <c r="M37" s="17">
        <f t="shared" si="3"/>
        <v>144</v>
      </c>
      <c r="N37" s="17">
        <f t="shared" si="3"/>
        <v>133</v>
      </c>
      <c r="O37" s="17">
        <f t="shared" si="3"/>
        <v>927</v>
      </c>
      <c r="P37" s="17">
        <f t="shared" si="3"/>
        <v>656</v>
      </c>
      <c r="Q37" s="17">
        <f t="shared" si="3"/>
        <v>562</v>
      </c>
      <c r="R37" s="17">
        <f t="shared" si="3"/>
        <v>570</v>
      </c>
      <c r="S37" s="17">
        <f t="shared" si="3"/>
        <v>1788</v>
      </c>
      <c r="T37" s="17">
        <f t="shared" si="3"/>
        <v>464</v>
      </c>
      <c r="U37" s="17">
        <f t="shared" si="3"/>
        <v>435</v>
      </c>
      <c r="V37" s="17">
        <f t="shared" si="3"/>
        <v>406</v>
      </c>
      <c r="W37" s="17">
        <f t="shared" si="3"/>
        <v>1305</v>
      </c>
      <c r="X37" s="17">
        <f t="shared" si="3"/>
        <v>5145</v>
      </c>
    </row>
    <row r="38" spans="1:24" ht="23.25">
      <c r="A38" s="131"/>
      <c r="B38" s="132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:24" ht="23.25">
      <c r="A39" s="131"/>
      <c r="B39" s="132"/>
      <c r="C39" s="133"/>
      <c r="D39" s="134"/>
      <c r="E39" s="134"/>
      <c r="F39" s="134"/>
      <c r="G39" s="134"/>
      <c r="H39" s="6"/>
      <c r="I39" s="135"/>
      <c r="J39" s="134"/>
      <c r="K39" s="134"/>
      <c r="L39" s="134"/>
      <c r="M39" s="134"/>
      <c r="N39" s="134"/>
      <c r="O39" s="136"/>
      <c r="P39" s="134"/>
      <c r="Q39" s="134"/>
      <c r="R39" s="134"/>
      <c r="S39" s="6"/>
      <c r="T39" s="134"/>
      <c r="U39" s="134"/>
      <c r="V39" s="134"/>
      <c r="W39" s="134"/>
      <c r="X39" s="134"/>
    </row>
    <row r="40" spans="1:24" ht="23.25">
      <c r="A40" s="131"/>
      <c r="B40" s="132"/>
      <c r="C40" s="133"/>
      <c r="D40" s="134"/>
      <c r="E40" s="134"/>
      <c r="F40" s="134"/>
      <c r="G40" s="134"/>
      <c r="H40" s="6"/>
      <c r="I40" s="135"/>
      <c r="J40" s="134"/>
      <c r="K40" s="134"/>
      <c r="L40" s="134"/>
      <c r="M40" s="134"/>
      <c r="N40" s="134"/>
      <c r="O40" s="136"/>
      <c r="P40" s="134"/>
      <c r="Q40" s="134"/>
      <c r="R40" s="134"/>
      <c r="S40" s="6"/>
      <c r="T40" s="134"/>
      <c r="U40" s="134"/>
      <c r="V40" s="134"/>
      <c r="W40" s="134"/>
      <c r="X40" s="134"/>
    </row>
    <row r="41" spans="1:24" ht="23.25">
      <c r="A41" s="131"/>
      <c r="B41" s="132"/>
      <c r="C41" s="133"/>
      <c r="D41" s="13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23.25">
      <c r="A42" s="313"/>
      <c r="B42" s="314"/>
      <c r="C42" s="139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4"/>
      <c r="X42" s="134"/>
    </row>
    <row r="43" spans="1:24" ht="23.25">
      <c r="A43" s="313"/>
      <c r="B43" s="314"/>
      <c r="C43" s="139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4"/>
      <c r="X43" s="134"/>
    </row>
    <row r="44" spans="1:24" ht="23.25">
      <c r="A44" s="131"/>
      <c r="B44" s="132"/>
      <c r="C44" s="133"/>
      <c r="D44" s="134"/>
      <c r="E44" s="134"/>
      <c r="F44" s="134"/>
      <c r="G44" s="134"/>
      <c r="H44" s="6"/>
      <c r="I44" s="136"/>
      <c r="J44" s="134"/>
      <c r="K44" s="134"/>
      <c r="L44" s="134"/>
      <c r="M44" s="134"/>
      <c r="N44" s="134"/>
      <c r="O44" s="136"/>
      <c r="P44" s="134"/>
      <c r="Q44" s="134"/>
      <c r="R44" s="134"/>
      <c r="S44" s="6"/>
      <c r="T44" s="134"/>
      <c r="U44" s="134"/>
      <c r="V44" s="134"/>
      <c r="W44" s="134"/>
      <c r="X44" s="134"/>
    </row>
    <row r="45" spans="1:24" ht="23.25">
      <c r="A45" s="131"/>
      <c r="B45" s="132"/>
      <c r="C45" s="133"/>
      <c r="D45" s="134"/>
      <c r="E45" s="134"/>
      <c r="F45" s="134"/>
      <c r="G45" s="134"/>
      <c r="H45" s="6"/>
      <c r="I45" s="135"/>
      <c r="J45" s="134"/>
      <c r="K45" s="134"/>
      <c r="L45" s="134"/>
      <c r="M45" s="134"/>
      <c r="N45" s="134"/>
      <c r="O45" s="136"/>
      <c r="P45" s="134"/>
      <c r="Q45" s="134"/>
      <c r="R45" s="134"/>
      <c r="S45" s="6"/>
      <c r="T45" s="134"/>
      <c r="U45" s="134"/>
      <c r="V45" s="134"/>
      <c r="W45" s="134"/>
      <c r="X45" s="134"/>
    </row>
    <row r="46" spans="1:24" ht="23.25">
      <c r="A46" s="131"/>
      <c r="B46" s="132"/>
      <c r="C46" s="133"/>
      <c r="D46" s="134"/>
      <c r="E46" s="134"/>
      <c r="F46" s="134"/>
      <c r="G46" s="134"/>
      <c r="H46" s="6"/>
      <c r="I46" s="135"/>
      <c r="J46" s="134"/>
      <c r="K46" s="134"/>
      <c r="L46" s="134"/>
      <c r="M46" s="134"/>
      <c r="N46" s="134"/>
      <c r="O46" s="136"/>
      <c r="P46" s="134"/>
      <c r="Q46" s="134"/>
      <c r="R46" s="134"/>
      <c r="S46" s="6"/>
      <c r="T46" s="134"/>
      <c r="U46" s="134"/>
      <c r="V46" s="134"/>
      <c r="W46" s="134"/>
      <c r="X46" s="134"/>
    </row>
    <row r="47" spans="1:24" ht="23.25">
      <c r="A47" s="137"/>
      <c r="B47" s="138"/>
      <c r="C47" s="139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23.25">
      <c r="A48" s="131"/>
      <c r="B48" s="132"/>
      <c r="C48" s="133"/>
      <c r="D48" s="134"/>
      <c r="E48" s="134"/>
      <c r="F48" s="134"/>
      <c r="G48" s="134"/>
      <c r="H48" s="6"/>
      <c r="I48" s="135"/>
      <c r="J48" s="134"/>
      <c r="K48" s="134"/>
      <c r="L48" s="134"/>
      <c r="M48" s="134"/>
      <c r="N48" s="134"/>
      <c r="O48" s="136"/>
      <c r="P48" s="134"/>
      <c r="Q48" s="134"/>
      <c r="R48" s="134"/>
      <c r="S48" s="6"/>
      <c r="T48" s="134"/>
      <c r="U48" s="134"/>
      <c r="V48" s="134"/>
      <c r="W48" s="134"/>
      <c r="X48" s="134"/>
    </row>
    <row r="49" spans="1:24" ht="23.25">
      <c r="A49" s="131"/>
      <c r="B49" s="132"/>
      <c r="C49" s="133"/>
      <c r="D49" s="134"/>
      <c r="E49" s="134"/>
      <c r="F49" s="134"/>
      <c r="G49" s="134"/>
      <c r="H49" s="6"/>
      <c r="I49" s="135"/>
      <c r="J49" s="134"/>
      <c r="K49" s="134"/>
      <c r="L49" s="134"/>
      <c r="M49" s="134"/>
      <c r="N49" s="134"/>
      <c r="O49" s="136"/>
      <c r="P49" s="134"/>
      <c r="Q49" s="134"/>
      <c r="R49" s="134"/>
      <c r="S49" s="6"/>
      <c r="T49" s="134"/>
      <c r="U49" s="134"/>
      <c r="V49" s="134"/>
      <c r="W49" s="134"/>
      <c r="X49" s="134"/>
    </row>
    <row r="50" spans="1:24" ht="23.25">
      <c r="A50" s="131"/>
      <c r="B50" s="132"/>
      <c r="C50" s="133"/>
      <c r="D50" s="134"/>
      <c r="E50" s="134"/>
      <c r="F50" s="134"/>
      <c r="G50" s="134"/>
      <c r="H50" s="6"/>
      <c r="I50" s="135"/>
      <c r="J50" s="134"/>
      <c r="K50" s="134"/>
      <c r="L50" s="134"/>
      <c r="M50" s="134"/>
      <c r="N50" s="134"/>
      <c r="O50" s="136"/>
      <c r="P50" s="134"/>
      <c r="Q50" s="134"/>
      <c r="R50" s="134"/>
      <c r="S50" s="6"/>
      <c r="T50" s="134"/>
      <c r="U50" s="134"/>
      <c r="V50" s="134"/>
      <c r="W50" s="134"/>
      <c r="X50" s="134"/>
    </row>
    <row r="51" spans="1:24" ht="23.25">
      <c r="A51" s="137"/>
      <c r="B51" s="138"/>
      <c r="C51" s="13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23.25">
      <c r="A52" s="131"/>
      <c r="B52" s="132"/>
      <c r="C52" s="133"/>
      <c r="D52" s="134"/>
      <c r="E52" s="134"/>
      <c r="F52" s="134"/>
      <c r="G52" s="134"/>
      <c r="H52" s="6"/>
      <c r="I52" s="135"/>
      <c r="J52" s="134"/>
      <c r="K52" s="134"/>
      <c r="L52" s="134"/>
      <c r="M52" s="134"/>
      <c r="N52" s="134"/>
      <c r="O52" s="136"/>
      <c r="P52" s="134"/>
      <c r="Q52" s="134"/>
      <c r="R52" s="134"/>
      <c r="S52" s="6"/>
      <c r="T52" s="134"/>
      <c r="U52" s="134"/>
      <c r="V52" s="134"/>
      <c r="W52" s="134"/>
      <c r="X52" s="134"/>
    </row>
    <row r="53" spans="1:24" ht="23.25">
      <c r="A53" s="131"/>
      <c r="B53" s="132"/>
      <c r="C53" s="133"/>
      <c r="D53" s="134"/>
      <c r="E53" s="134"/>
      <c r="F53" s="134"/>
      <c r="G53" s="134"/>
      <c r="H53" s="6"/>
      <c r="I53" s="135"/>
      <c r="J53" s="134"/>
      <c r="K53" s="134"/>
      <c r="L53" s="134"/>
      <c r="M53" s="134"/>
      <c r="N53" s="134"/>
      <c r="O53" s="136"/>
      <c r="P53" s="134"/>
      <c r="Q53" s="134"/>
      <c r="R53" s="134"/>
      <c r="S53" s="6"/>
      <c r="T53" s="134"/>
      <c r="U53" s="134"/>
      <c r="V53" s="134"/>
      <c r="W53" s="134"/>
      <c r="X53" s="134"/>
    </row>
    <row r="54" spans="1:24" ht="23.25">
      <c r="A54" s="131"/>
      <c r="B54" s="132"/>
      <c r="C54" s="133"/>
      <c r="D54" s="134"/>
      <c r="E54" s="134"/>
      <c r="F54" s="134"/>
      <c r="G54" s="134"/>
      <c r="H54" s="6"/>
      <c r="I54" s="135"/>
      <c r="J54" s="134"/>
      <c r="K54" s="134"/>
      <c r="L54" s="134"/>
      <c r="M54" s="134"/>
      <c r="N54" s="134"/>
      <c r="O54" s="136"/>
      <c r="P54" s="134"/>
      <c r="Q54" s="134"/>
      <c r="R54" s="134"/>
      <c r="S54" s="6"/>
      <c r="T54" s="134"/>
      <c r="U54" s="134"/>
      <c r="V54" s="134"/>
      <c r="W54" s="134"/>
      <c r="X54" s="134"/>
    </row>
    <row r="55" spans="1:24" ht="23.25">
      <c r="A55" s="137"/>
      <c r="B55" s="138"/>
      <c r="C55" s="13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23.25">
      <c r="A56" s="131"/>
      <c r="B56" s="132"/>
      <c r="C56" s="133"/>
      <c r="D56" s="134"/>
      <c r="E56" s="134"/>
      <c r="F56" s="134"/>
      <c r="G56" s="134"/>
      <c r="H56" s="6"/>
      <c r="I56" s="135"/>
      <c r="J56" s="134"/>
      <c r="K56" s="134"/>
      <c r="L56" s="134"/>
      <c r="M56" s="134"/>
      <c r="N56" s="134"/>
      <c r="O56" s="136"/>
      <c r="P56" s="134"/>
      <c r="Q56" s="134"/>
      <c r="R56" s="134"/>
      <c r="S56" s="6"/>
      <c r="T56" s="134"/>
      <c r="U56" s="134"/>
      <c r="V56" s="134"/>
      <c r="W56" s="134"/>
      <c r="X56" s="134"/>
    </row>
    <row r="57" spans="1:24" ht="23.25">
      <c r="A57" s="131"/>
      <c r="B57" s="132"/>
      <c r="C57" s="133"/>
      <c r="D57" s="134"/>
      <c r="E57" s="134"/>
      <c r="F57" s="134"/>
      <c r="G57" s="134"/>
      <c r="H57" s="6"/>
      <c r="I57" s="135"/>
      <c r="J57" s="134"/>
      <c r="K57" s="134"/>
      <c r="L57" s="134"/>
      <c r="M57" s="134"/>
      <c r="N57" s="134"/>
      <c r="O57" s="136"/>
      <c r="P57" s="134"/>
      <c r="Q57" s="134"/>
      <c r="R57" s="134"/>
      <c r="S57" s="6"/>
      <c r="T57" s="134"/>
      <c r="U57" s="134"/>
      <c r="V57" s="134"/>
      <c r="W57" s="134"/>
      <c r="X57" s="134"/>
    </row>
    <row r="58" spans="1:24" ht="23.25">
      <c r="A58" s="131"/>
      <c r="B58" s="132"/>
      <c r="C58" s="133"/>
      <c r="D58" s="134"/>
      <c r="E58" s="134"/>
      <c r="F58" s="134"/>
      <c r="G58" s="134"/>
      <c r="H58" s="6"/>
      <c r="I58" s="135"/>
      <c r="J58" s="134"/>
      <c r="K58" s="134"/>
      <c r="L58" s="134"/>
      <c r="M58" s="134"/>
      <c r="N58" s="134"/>
      <c r="O58" s="136"/>
      <c r="P58" s="134"/>
      <c r="Q58" s="134"/>
      <c r="R58" s="134"/>
      <c r="S58" s="6"/>
      <c r="T58" s="134"/>
      <c r="U58" s="134"/>
      <c r="V58" s="134"/>
      <c r="W58" s="134"/>
      <c r="X58" s="134"/>
    </row>
    <row r="59" spans="1:24" ht="23.25">
      <c r="A59" s="131"/>
      <c r="B59" s="132"/>
      <c r="C59" s="133"/>
      <c r="D59" s="13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23.25">
      <c r="A60" s="131"/>
      <c r="B60" s="132"/>
      <c r="C60" s="133"/>
      <c r="D60" s="134"/>
      <c r="E60" s="134"/>
      <c r="F60" s="134"/>
      <c r="G60" s="134"/>
      <c r="H60" s="6"/>
      <c r="I60" s="135"/>
      <c r="J60" s="134"/>
      <c r="K60" s="134"/>
      <c r="L60" s="134"/>
      <c r="M60" s="134"/>
      <c r="N60" s="134"/>
      <c r="O60" s="136"/>
      <c r="P60" s="134"/>
      <c r="Q60" s="134"/>
      <c r="R60" s="134"/>
      <c r="S60" s="6"/>
      <c r="T60" s="134"/>
      <c r="U60" s="134"/>
      <c r="V60" s="134"/>
      <c r="W60" s="134"/>
      <c r="X60" s="134"/>
    </row>
    <row r="61" spans="1:24" ht="23.25">
      <c r="A61" s="131"/>
      <c r="B61" s="132"/>
      <c r="C61" s="133"/>
      <c r="D61" s="134"/>
      <c r="E61" s="134"/>
      <c r="F61" s="134"/>
      <c r="G61" s="134"/>
      <c r="H61" s="6"/>
      <c r="I61" s="135"/>
      <c r="J61" s="134"/>
      <c r="K61" s="134"/>
      <c r="L61" s="134"/>
      <c r="M61" s="134"/>
      <c r="N61" s="134"/>
      <c r="O61" s="136"/>
      <c r="P61" s="134"/>
      <c r="Q61" s="134"/>
      <c r="R61" s="134"/>
      <c r="S61" s="6"/>
      <c r="T61" s="134"/>
      <c r="U61" s="134"/>
      <c r="V61" s="134"/>
      <c r="W61" s="134"/>
      <c r="X61" s="134"/>
    </row>
    <row r="62" spans="1:24" ht="23.25">
      <c r="A62" s="131"/>
      <c r="B62" s="132"/>
      <c r="C62" s="133"/>
      <c r="D62" s="134"/>
      <c r="E62" s="134"/>
      <c r="F62" s="134"/>
      <c r="G62" s="134"/>
      <c r="H62" s="6"/>
      <c r="I62" s="135"/>
      <c r="J62" s="134"/>
      <c r="K62" s="134"/>
      <c r="L62" s="134"/>
      <c r="M62" s="134"/>
      <c r="N62" s="134"/>
      <c r="O62" s="136"/>
      <c r="P62" s="134"/>
      <c r="Q62" s="134"/>
      <c r="R62" s="134"/>
      <c r="S62" s="6"/>
      <c r="T62" s="134"/>
      <c r="U62" s="134"/>
      <c r="V62" s="134"/>
      <c r="W62" s="134"/>
      <c r="X62" s="134"/>
    </row>
    <row r="63" spans="1:24" ht="23.25">
      <c r="A63" s="131"/>
      <c r="B63" s="132"/>
      <c r="C63" s="133"/>
      <c r="D63" s="13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</sheetData>
  <mergeCells count="44">
    <mergeCell ref="A4:A5"/>
    <mergeCell ref="D4:D5"/>
    <mergeCell ref="E4:E5"/>
    <mergeCell ref="G4:G5"/>
    <mergeCell ref="C4:C5"/>
    <mergeCell ref="I4:I5"/>
    <mergeCell ref="F4:F5"/>
    <mergeCell ref="A2:X2"/>
    <mergeCell ref="A3:X3"/>
    <mergeCell ref="J4:J5"/>
    <mergeCell ref="K4:K5"/>
    <mergeCell ref="L4:L5"/>
    <mergeCell ref="M4:M5"/>
    <mergeCell ref="N4:N5"/>
    <mergeCell ref="B4:B5"/>
    <mergeCell ref="U4:U5"/>
    <mergeCell ref="V4:V5"/>
    <mergeCell ref="P4:P5"/>
    <mergeCell ref="Q4:Q5"/>
    <mergeCell ref="R4:R5"/>
    <mergeCell ref="T4:T5"/>
    <mergeCell ref="A14:A17"/>
    <mergeCell ref="B14:B17"/>
    <mergeCell ref="C14:C17"/>
    <mergeCell ref="A6:A9"/>
    <mergeCell ref="B6:B9"/>
    <mergeCell ref="C6:C9"/>
    <mergeCell ref="A10:A13"/>
    <mergeCell ref="B10:B13"/>
    <mergeCell ref="C10:C13"/>
    <mergeCell ref="A18:A21"/>
    <mergeCell ref="B18:B21"/>
    <mergeCell ref="C18:C21"/>
    <mergeCell ref="A22:A25"/>
    <mergeCell ref="B22:B25"/>
    <mergeCell ref="C22:C25"/>
    <mergeCell ref="C26:C29"/>
    <mergeCell ref="A30:A33"/>
    <mergeCell ref="B30:B33"/>
    <mergeCell ref="C30:C33"/>
    <mergeCell ref="A42:A43"/>
    <mergeCell ref="B42:B43"/>
    <mergeCell ref="A26:A29"/>
    <mergeCell ref="B26:B29"/>
  </mergeCells>
  <printOptions/>
  <pageMargins left="0.75" right="0.75" top="1" bottom="1" header="0.5" footer="0.5"/>
  <pageSetup horizontalDpi="300" verticalDpi="3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Personal</cp:lastModifiedBy>
  <cp:lastPrinted>2010-10-23T09:57:17Z</cp:lastPrinted>
  <dcterms:created xsi:type="dcterms:W3CDTF">2010-08-27T02:52:01Z</dcterms:created>
  <dcterms:modified xsi:type="dcterms:W3CDTF">2010-10-23T11:08:11Z</dcterms:modified>
  <cp:category/>
  <cp:version/>
  <cp:contentType/>
  <cp:contentStatus/>
</cp:coreProperties>
</file>