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1760" tabRatio="914" firstSheet="2" activeTab="7"/>
  </bookViews>
  <sheets>
    <sheet name="ข้อมูลที่ตั้งของโรงเรียนในระบบ" sheetId="1" r:id="rId1"/>
    <sheet name="ข้อมูลการจัดตั้งโรงเรียนเอกชนใน" sheetId="2" r:id="rId2"/>
    <sheet name="ข้อมูลจำนวนครู" sheetId="3" r:id="rId3"/>
    <sheet name="ครูต่างชาติ" sheetId="4" r:id="rId4"/>
    <sheet name="ข้อมูลครูแยกวุฒิการศึกษา" sheetId="5" r:id="rId5"/>
    <sheet name="ข้อมูลจำนวนนักเรียน" sheetId="6" r:id="rId6"/>
    <sheet name="ข้อมูลจำนวนนักเรียนที่เรียนวิชา" sheetId="7" r:id="rId7"/>
    <sheet name="ข้อมูลรวมนักเรียน" sheetId="8" r:id="rId8"/>
  </sheets>
  <definedNames>
    <definedName name="_xlnm.Print_Titles" localSheetId="1">'ข้อมูลการจัดตั้งโรงเรียนเอกชนใน'!$1:$6</definedName>
    <definedName name="_xlnm.Print_Titles" localSheetId="4">'ข้อมูลครูแยกวุฒิการศึกษา'!$1:$6</definedName>
    <definedName name="_xlnm.Print_Titles" localSheetId="2">'ข้อมูลจำนวนครู'!$1:$7</definedName>
    <definedName name="_xlnm.Print_Titles" localSheetId="5">'ข้อมูลจำนวนนักเรียน'!$1:$5</definedName>
    <definedName name="_xlnm.Print_Titles" localSheetId="6">'ข้อมูลจำนวนนักเรียนที่เรียนวิชา'!$1:$5</definedName>
  </definedNames>
  <calcPr fullCalcOnLoad="1"/>
</workbook>
</file>

<file path=xl/sharedStrings.xml><?xml version="1.0" encoding="utf-8"?>
<sst xmlns="http://schemas.openxmlformats.org/spreadsheetml/2006/main" count="4397" uniqueCount="614">
  <si>
    <t>ที่</t>
  </si>
  <si>
    <t>ชื่อโรงเรียน</t>
  </si>
  <si>
    <t>ที่ตั้ง</t>
  </si>
  <si>
    <t>โทรศัพท์</t>
  </si>
  <si>
    <t>E-mail</t>
  </si>
  <si>
    <t>เว็ปไซด์</t>
  </si>
  <si>
    <t>ระดับที่เปิดสอน</t>
  </si>
  <si>
    <t>เลขที่ / ถนน</t>
  </si>
  <si>
    <t>ตำบล</t>
  </si>
  <si>
    <t>โรงเรียน</t>
  </si>
  <si>
    <t>สามัญ</t>
  </si>
  <si>
    <t>ศาสนา</t>
  </si>
  <si>
    <t>การจัดตั้งเป็นมูลนิธิ</t>
  </si>
  <si>
    <t>ผู้บริหารโรงเรียน</t>
  </si>
  <si>
    <t>จัดตั้ง</t>
  </si>
  <si>
    <t>แปรสภาพ</t>
  </si>
  <si>
    <t>วันที่ได้รับ</t>
  </si>
  <si>
    <t>ชื่อมูลนิธิ</t>
  </si>
  <si>
    <t>ผู้รับใบอนุญาต</t>
  </si>
  <si>
    <t>ผู้จัดการ</t>
  </si>
  <si>
    <t>ผู้อำนวยการ</t>
  </si>
  <si>
    <t>มาตรา 15(2)</t>
  </si>
  <si>
    <t>มาตรา 15(1)</t>
  </si>
  <si>
    <t>อนุญาต</t>
  </si>
  <si>
    <t xml:space="preserve">ผู้ลงนามแทนมูลนิธิ  </t>
  </si>
  <si>
    <t>ชื่อ - สกุล</t>
  </si>
  <si>
    <t>ประสบการณ์</t>
  </si>
  <si>
    <t>วุฒิการศึกษา</t>
  </si>
  <si>
    <t>วิชาเอก</t>
  </si>
  <si>
    <t>วิชาที่สอน</t>
  </si>
  <si>
    <t>การทำงาน</t>
  </si>
  <si>
    <t>(ปี)</t>
  </si>
  <si>
    <t>จบจาก</t>
  </si>
  <si>
    <t>ครูสอนสามัญ</t>
  </si>
  <si>
    <t>พนักงานราชการ</t>
  </si>
  <si>
    <t>ข้าราชการ</t>
  </si>
  <si>
    <t>พุทธ</t>
  </si>
  <si>
    <t>อิสลาม</t>
  </si>
  <si>
    <t>ชาย</t>
  </si>
  <si>
    <t>หญิง</t>
  </si>
  <si>
    <t>รวม</t>
  </si>
  <si>
    <t>รวมครูทั้งหมด</t>
  </si>
  <si>
    <t>เพศ</t>
  </si>
  <si>
    <t>ก่อนประถม</t>
  </si>
  <si>
    <t>ประถมศึกษา</t>
  </si>
  <si>
    <t>มัธยมศึกษาตอนต้น</t>
  </si>
  <si>
    <t>มัธยมศึกษาตอนปลาย</t>
  </si>
  <si>
    <t>ตอ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</si>
  <si>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</si>
  <si>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</si>
  <si>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</si>
  <si>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</si>
  <si>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</si>
  <si>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</si>
  <si>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</si>
  <si>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</si>
  <si>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</si>
  <si>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</si>
  <si>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</si>
  <si>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</si>
  <si>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</si>
  <si>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</si>
  <si>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</si>
  <si>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ทั้งสิ้น</t>
  </si>
  <si>
    <t>ห้อง</t>
  </si>
  <si>
    <t>ซานาวียะห์</t>
  </si>
  <si>
    <t>มูตาวัซซีเตาะห์</t>
  </si>
  <si>
    <t>อิบติดาอียะห์</t>
  </si>
  <si>
    <t>ชั้น3</t>
  </si>
  <si>
    <t>ชั้น2</t>
  </si>
  <si>
    <t>ชั้น1</t>
  </si>
  <si>
    <t>ชั้น6</t>
  </si>
  <si>
    <t>ชั้น5</t>
  </si>
  <si>
    <t>ชั้น4</t>
  </si>
  <si>
    <t>ครูจ้างสอนที่บรรจุ</t>
  </si>
  <si>
    <t>ครูจ้างสอนไม่บรรจุ</t>
  </si>
  <si>
    <t>ผู้บริหาร</t>
  </si>
  <si>
    <t>ป.ตรี</t>
  </si>
  <si>
    <t>รวมทั้งหมด</t>
  </si>
  <si>
    <t>จำนวน</t>
  </si>
  <si>
    <t>นักเรียนที่รับได้</t>
  </si>
  <si>
    <t>วัน เดือน ปี ที่ขอจัดตั้ง/แปรสภาพ</t>
  </si>
  <si>
    <t>วุฒิการศึกษาของครูผู้สอน</t>
  </si>
  <si>
    <t>นับถือศาสนา</t>
  </si>
  <si>
    <t>อัตตัรกียะห์อิสลามียะห์</t>
  </si>
  <si>
    <t>ตรีรัตน์</t>
  </si>
  <si>
    <t>บางนาค</t>
  </si>
  <si>
    <t>เมือง</t>
  </si>
  <si>
    <t>073-511292</t>
  </si>
  <si>
    <t xml:space="preserve"> webmaster@attarkiah.ac.th</t>
  </si>
  <si>
    <t>http:// www.attarkiah.ac.th</t>
  </si>
  <si>
    <t>P</t>
  </si>
  <si>
    <t>สุกัญศาสน์วิทยา</t>
  </si>
  <si>
    <t>120/1</t>
  </si>
  <si>
    <t>บางปอ</t>
  </si>
  <si>
    <t>086-480-2507</t>
  </si>
  <si>
    <t>Sukansart@hotmail.com</t>
  </si>
  <si>
    <t>อิสลามบูรณะโต๊ะนอ</t>
  </si>
  <si>
    <t>39/2</t>
  </si>
  <si>
    <t>มะนังตายอ</t>
  </si>
  <si>
    <t>086-2939253</t>
  </si>
  <si>
    <t>honey30@hotmail.co.th</t>
  </si>
  <si>
    <t>นราวิทย์อิสลาม</t>
  </si>
  <si>
    <t>3 ถ.คชรัตน์</t>
  </si>
  <si>
    <t>073-512081</t>
  </si>
  <si>
    <t>narawitislamic@gmail.com</t>
  </si>
  <si>
    <t>http://www.narawitschool.com</t>
  </si>
  <si>
    <t>อัซซูลามียะตูดีนียะห์</t>
  </si>
  <si>
    <t>-</t>
  </si>
  <si>
    <t>กะลุวอ</t>
  </si>
  <si>
    <t>0872908517</t>
  </si>
  <si>
    <t>assula2003@hotmail.com</t>
  </si>
  <si>
    <t>www.assulamiah.com</t>
  </si>
  <si>
    <t>นิรันดรวิทยา</t>
  </si>
  <si>
    <t>23 ถ.จารุเสถียร</t>
  </si>
  <si>
    <t>073-643168</t>
  </si>
  <si>
    <t>sudada79@hotmail.com</t>
  </si>
  <si>
    <t>www.nirandonwitya.ca.th</t>
  </si>
  <si>
    <t>พัฒนศาสน์วิทยา</t>
  </si>
  <si>
    <t>19/2</t>
  </si>
  <si>
    <t>โคกเคียน</t>
  </si>
  <si>
    <t>086-2981071</t>
  </si>
  <si>
    <t>kee-lam@hotmail.com</t>
  </si>
  <si>
    <t>โต๊ะดามียะห์</t>
  </si>
  <si>
    <t>105 จารุเสถียร</t>
  </si>
  <si>
    <t>073-543-136</t>
  </si>
  <si>
    <t>toda.2009@hotmail.com</t>
  </si>
  <si>
    <t>สานียาติลอิสลามียะห์</t>
  </si>
  <si>
    <t>0847479819</t>
  </si>
  <si>
    <t>saniyatil@hotmail.com</t>
  </si>
  <si>
    <t>ดีนนียะห์ อิสลามียะห์</t>
  </si>
  <si>
    <t>62/4</t>
  </si>
  <si>
    <t>dinniah08@hotmail.co.th</t>
  </si>
  <si>
    <t>อิสลามบูรพา</t>
  </si>
  <si>
    <t>ม.5 ถ.นรา-ตากใบ</t>
  </si>
  <si>
    <t>กะลุวอเหนือ</t>
  </si>
  <si>
    <t>089-5990548</t>
  </si>
  <si>
    <t>burapha-07@hotmail.com</t>
  </si>
  <si>
    <t>สังกัด สำนักงานการศึกษาเอกชนจังหวัดนราธิวาส</t>
  </si>
  <si>
    <t>อำเภอ</t>
  </si>
  <si>
    <t>อิสลามเพื่อการศึกษา</t>
  </si>
  <si>
    <t>นายอูมาร์  ตอยิบ</t>
  </si>
  <si>
    <t>นายไพศาล  ตอยิบ</t>
  </si>
  <si>
    <t>นายมะยิ  ยะยา</t>
  </si>
  <si>
    <t>มูลนิธิโรงเรียนสุกัญศาสน์วิทยา</t>
  </si>
  <si>
    <t>นายอาแว   จิ</t>
  </si>
  <si>
    <t>นายอับดุลเลาะห์  มะลี</t>
  </si>
  <si>
    <t>นายฮารน  ยูโซะ</t>
  </si>
  <si>
    <t>มูลนิธิอิสลามบูรณะโต๊ะนอ</t>
  </si>
  <si>
    <t>นายมัยสุรุ   หะยีอับดุลเลาะ</t>
  </si>
  <si>
    <t>นางมาสก๊ะ  หะยีอับดุลเลาะ</t>
  </si>
  <si>
    <t>1 พฤษภาคม 2521</t>
  </si>
  <si>
    <t>พ.ท.ยูโซ๊ะ  สาเรป</t>
  </si>
  <si>
    <t>นายนิพนธ  ตั้งแสงประทีป</t>
  </si>
  <si>
    <t>16 พฤษภาคม 2546</t>
  </si>
  <si>
    <t>นางเจ๊ะฮาสือนะ  เจ๊ะแว</t>
  </si>
  <si>
    <t>นางสาวรอบียะห์  เจะเละ</t>
  </si>
  <si>
    <t>อัล-อาบาดียะห์ อับ-คอยรียะห์</t>
  </si>
  <si>
    <t>นายคอเล๊บ   ดือรานิง</t>
  </si>
  <si>
    <t>นายคอเล็บ  ดือรานิง</t>
  </si>
  <si>
    <t>นายนิมุ  ดือรานิง</t>
  </si>
  <si>
    <t>นราสงเคราะห์และการศึกษา</t>
  </si>
  <si>
    <t>นายสมพร  สุมาลี</t>
  </si>
  <si>
    <t>นายมูหัมมัดดี  หะยีเจ๊ะมิง</t>
  </si>
  <si>
    <t>นายอิสมาแอล  มามะ</t>
  </si>
  <si>
    <t>นายอับดุลรอแม  หะยีมะดีเยาะ</t>
  </si>
  <si>
    <t>นางฮาบีบ๊ะ  หะยีมะดีเยาะ</t>
  </si>
  <si>
    <t>นายอร่าม  คลานุรักษ์</t>
  </si>
  <si>
    <t>นายคานียา  วาเต๊ะ</t>
  </si>
  <si>
    <t>นายอาแว  มามะ</t>
  </si>
  <si>
    <t>นายคาน๊ะยา  วาเต</t>
  </si>
  <si>
    <t>นายฟาครุคดีน    บากา</t>
  </si>
  <si>
    <t>นายสุกรี    บากา</t>
  </si>
  <si>
    <t>นายมิง   วาเต๊ะ</t>
  </si>
  <si>
    <t>มูลนิธิอัดดีรอซาต อัล-อิสลามียะห์</t>
  </si>
  <si>
    <t>นางสาวซูไบดะห์   ดอเลาะ</t>
  </si>
  <si>
    <t>นายมะรอมือลี   บินมะนอ</t>
  </si>
  <si>
    <t xml:space="preserve"> -</t>
  </si>
  <si>
    <t>สังกัด  สำนักงานการศึกษาเอกชนจังหวัดนราธิวาส</t>
  </si>
  <si>
    <t>รวมครูสามัญ</t>
  </si>
  <si>
    <t>บุคลากร</t>
  </si>
  <si>
    <t>ศาสนาอื่น</t>
  </si>
  <si>
    <t>เลขที่หนังสือเดินทาง</t>
  </si>
  <si>
    <t>สัญชาติ</t>
  </si>
  <si>
    <t>อายุ</t>
  </si>
  <si>
    <t>ปี</t>
  </si>
  <si>
    <t>นายอัสกูรี  อัลบาซีร์</t>
  </si>
  <si>
    <t>N 696541</t>
  </si>
  <si>
    <t>โมร็อคโก</t>
  </si>
  <si>
    <t>ปริญญาโท</t>
  </si>
  <si>
    <t>มอ. ปัตตานี</t>
  </si>
  <si>
    <t>กฎหมายอิสลาม</t>
  </si>
  <si>
    <t>นายโรเบิร์ต  ฟอร์แดน</t>
  </si>
  <si>
    <t>EB 7106203</t>
  </si>
  <si>
    <t>ฟิลิปินส์</t>
  </si>
  <si>
    <t>ปริญญาตรี</t>
  </si>
  <si>
    <t>มหาวิทยาลัยมินดาเนา</t>
  </si>
  <si>
    <t>คณิตศาสตร์</t>
  </si>
  <si>
    <t>นายโดมีนาโด ซิวาโน นาทีวีแดด</t>
  </si>
  <si>
    <t>XX 3389472</t>
  </si>
  <si>
    <t>มหาวิทยาลัยซอร็บู ฟิลิปปิน</t>
  </si>
  <si>
    <t>วิทยาศาสตร์</t>
  </si>
  <si>
    <t>นายฉางชี  แซ่มี</t>
  </si>
  <si>
    <t>G 46527121</t>
  </si>
  <si>
    <t>จีน</t>
  </si>
  <si>
    <t>มหาวิทยาลัยอิสลามยะลา</t>
  </si>
  <si>
    <t>อาหรับศึกษา</t>
  </si>
  <si>
    <t>ไมเคิล  เดวิด สตาฟูล</t>
  </si>
  <si>
    <t>อเมริกัน</t>
  </si>
  <si>
    <t>คริสต์</t>
  </si>
  <si>
    <t>มหาวิทยาลัยพายัพ</t>
  </si>
  <si>
    <t>ภาษาอังกฤษเป็นการสื่อสาร</t>
  </si>
  <si>
    <t>ดีนนียะห์อิสลามียะห์</t>
  </si>
  <si>
    <t>ป.เอก</t>
  </si>
  <si>
    <t>ป.โท</t>
  </si>
  <si>
    <t>ป.บัณฑิต</t>
  </si>
  <si>
    <t>ป.ตรี  / ป.ตรี ครู</t>
  </si>
  <si>
    <t>ต่ำกว่า ป.ตรี</t>
  </si>
  <si>
    <t>สช.อำเภอ</t>
  </si>
  <si>
    <t>เมืองนราธิวาส</t>
  </si>
  <si>
    <t>อัครศาสน์วิทยา</t>
  </si>
  <si>
    <t>153/11 ม.3</t>
  </si>
  <si>
    <t>ยี่งอ</t>
  </si>
  <si>
    <t>073-591023</t>
  </si>
  <si>
    <t>nasra1839@gmail.com</t>
  </si>
  <si>
    <t>www.akrasart.ac.th.</t>
  </si>
  <si>
    <t>สมานมิตรวิทยา</t>
  </si>
  <si>
    <t>226/1 ม.6</t>
  </si>
  <si>
    <t>073-591688</t>
  </si>
  <si>
    <t>sman_mit@hotmail.com</t>
  </si>
  <si>
    <t>ฮาซานียะห์</t>
  </si>
  <si>
    <t>1 ม. 1 ถ.เพชรเกษม</t>
  </si>
  <si>
    <t>ลุโบะบือซา</t>
  </si>
  <si>
    <t>08-1103-1555</t>
  </si>
  <si>
    <t>hasaniahschool@hotmail.ac.th</t>
  </si>
  <si>
    <t>www.hasaniah.ac.th</t>
  </si>
  <si>
    <t>ดารุลกุรอานิลการีม</t>
  </si>
  <si>
    <t>137  ม.4</t>
  </si>
  <si>
    <t>ตะปอเยาะ</t>
  </si>
  <si>
    <t>084-1973941</t>
  </si>
  <si>
    <t>baboman@drqan.ac.th</t>
  </si>
  <si>
    <t>www.drqan.ac.th</t>
  </si>
  <si>
    <t>อดุลวิทยา</t>
  </si>
  <si>
    <t>20/เพรชเกษม</t>
  </si>
  <si>
    <t>081-7381909</t>
  </si>
  <si>
    <t>อนุรักษ์อิสลาม</t>
  </si>
  <si>
    <t>175 ม.2</t>
  </si>
  <si>
    <t>081-1890713</t>
  </si>
  <si>
    <t>mukhlis_kl@hotmail.com</t>
  </si>
  <si>
    <t>มาฮัดมูฮำมาดียะห์</t>
  </si>
  <si>
    <t>58  ม.2</t>
  </si>
  <si>
    <t>Mahad_bk@hotmail.com</t>
  </si>
  <si>
    <t>มูลนิธิอัครศาสน์วิทยา</t>
  </si>
  <si>
    <t>นายดอรอแม  มะลี</t>
  </si>
  <si>
    <t>นางซัลมา  บืองาฉา</t>
  </si>
  <si>
    <t>นายนัสรันทร์  สาแลมา</t>
  </si>
  <si>
    <t>1 สิงหาคม 2510</t>
  </si>
  <si>
    <t>นางฮาซามี  สาและ</t>
  </si>
  <si>
    <t>นายมาหะมะลุตฟี หะยีสาแม</t>
  </si>
  <si>
    <t>นางสาวอวาตีฟ  มูน๊ะ</t>
  </si>
  <si>
    <t>นางวรรณี  หะยีแวอูมา</t>
  </si>
  <si>
    <t>นางสาวอาลัต  หะยีแวอูมา</t>
  </si>
  <si>
    <t>อัล-อีมาน</t>
  </si>
  <si>
    <t>นายอับดุลเร๊าะห์มาน อับดุลศอมัด</t>
  </si>
  <si>
    <t>นายวาเล๊าะ  เจะอาลี</t>
  </si>
  <si>
    <t>นางสาวียะห์  มิมูนิ</t>
  </si>
  <si>
    <t>นายฮัมดาน อับดุลรามัน</t>
  </si>
  <si>
    <t>กูซารีนา อับดุลรามัน</t>
  </si>
  <si>
    <t>21 มิถุนาย 2544</t>
  </si>
  <si>
    <t>นายอับดุลฮาฟีร์  มามะบากา</t>
  </si>
  <si>
    <t>นายมุคลิส  เจะสนิ</t>
  </si>
  <si>
    <t>นายอับดุลฮาฟีร์ มามะบากา</t>
  </si>
  <si>
    <t>20 กันยายน 2522</t>
  </si>
  <si>
    <t>นายอับดุลมูตอเล๊ะ  ดอรอแม</t>
  </si>
  <si>
    <t>นายรุสลาม  สาแมง</t>
  </si>
  <si>
    <t>Mrs. Ranalyn  L. Dayondon</t>
  </si>
  <si>
    <t>EA0047970</t>
  </si>
  <si>
    <t>ฟิลิปปินส์</t>
  </si>
  <si>
    <t>Bsed.Secondary</t>
  </si>
  <si>
    <t>University of Mindanao</t>
  </si>
  <si>
    <t>English (BSED)</t>
  </si>
  <si>
    <t>นายอับดุลลัย อดัม อีเลียซู</t>
  </si>
  <si>
    <t>H 1731970</t>
  </si>
  <si>
    <t>กานา</t>
  </si>
  <si>
    <t>มหาวิทยาลัยกานา</t>
  </si>
  <si>
    <t>ภาษาอังกฤษ</t>
  </si>
  <si>
    <t>โรงเรียนมาฮัดมูฮัมมาดียะห์</t>
  </si>
  <si>
    <t>เจริญวิทยานุสรณ์</t>
  </si>
  <si>
    <t>หมู่ 7</t>
  </si>
  <si>
    <t>ลูโบะสาวอ</t>
  </si>
  <si>
    <t>บาเจาะ</t>
  </si>
  <si>
    <t>081-0982346</t>
  </si>
  <si>
    <t>charernwittayanusorn@hotmail.com</t>
  </si>
  <si>
    <t>ศิริธรรมวิทยา</t>
  </si>
  <si>
    <t>ถ.อัตตอฮีรียะห์</t>
  </si>
  <si>
    <t>073-599024</t>
  </si>
  <si>
    <t>webmaster@siritham.ac.th</t>
  </si>
  <si>
    <t>www.siritham.ac.th</t>
  </si>
  <si>
    <t>อัดดีนียาตุลอิสลามมียะห์</t>
  </si>
  <si>
    <t>หมู่ 5</t>
  </si>
  <si>
    <t>บาเระหนือ</t>
  </si>
  <si>
    <t>089-9783712</t>
  </si>
  <si>
    <t>addiniah_islamiah@hotmail.com</t>
  </si>
  <si>
    <t>เจริญศาสตร์</t>
  </si>
  <si>
    <t>หมู่ 1</t>
  </si>
  <si>
    <t>ปะลุกาสาเมาะ</t>
  </si>
  <si>
    <t>089-4665344</t>
  </si>
  <si>
    <t>charensat_school@hotmail.com</t>
  </si>
  <si>
    <t>ธรรมสตัมภ์วิทยา</t>
  </si>
  <si>
    <t>หมู่ 4</t>
  </si>
  <si>
    <t>089-73664994</t>
  </si>
  <si>
    <t>banghim_do@hotmail.com</t>
  </si>
  <si>
    <t>www.thamstampwitya.ac.th</t>
  </si>
  <si>
    <t>อัลมัสโฮร์</t>
  </si>
  <si>
    <t>หมู่ 3</t>
  </si>
  <si>
    <t>บาเระใต้</t>
  </si>
  <si>
    <t>086-4893346</t>
  </si>
  <si>
    <t>ice_zee8@hotmail.com</t>
  </si>
  <si>
    <t>ตายุลอิสลาม</t>
  </si>
  <si>
    <t>086-4816213</t>
  </si>
  <si>
    <t>mahdaw2008@hotmail.com</t>
  </si>
  <si>
    <t>ดาราศาสน์วิทยา</t>
  </si>
  <si>
    <t>086-2946467</t>
  </si>
  <si>
    <t>Darasat@windowslive.com</t>
  </si>
  <si>
    <t>มูลนิธิอัรรอฮมานียะห์</t>
  </si>
  <si>
    <t>นายหะยีอิบรอเฮง  บาตูเซ็ง</t>
  </si>
  <si>
    <t>นางรอซีดะ  บาตูเซ็ง</t>
  </si>
  <si>
    <t>มูลนิธิศิริธรรมวิทยา</t>
  </si>
  <si>
    <t>นายมูฮำมัดซูลฮัน  ลามะทา</t>
  </si>
  <si>
    <t>นางรอซีด๊ะ  แมเยาะ</t>
  </si>
  <si>
    <t>นายอาหามะ  อาบู</t>
  </si>
  <si>
    <t>นายอัสบูลเลาะ  มะมิง</t>
  </si>
  <si>
    <t>นายนิโซะ  การิม</t>
  </si>
  <si>
    <t>นายไพรันต์  หวันเมือง</t>
  </si>
  <si>
    <t>นางนิตอยิปัต  หวันเมือง</t>
  </si>
  <si>
    <t>นายอาฮาหมัด  โดมูซอ</t>
  </si>
  <si>
    <t>นายคอลีล  ลีมะ</t>
  </si>
  <si>
    <t>นายสุทธิสันต์  มะวิง</t>
  </si>
  <si>
    <t>นางสาวแอนนี  มะวิง</t>
  </si>
  <si>
    <t>ปี 2548</t>
  </si>
  <si>
    <t>มุลนิธิตายุลอิสลาม</t>
  </si>
  <si>
    <t>นายฮัสบูลเลาะ  หะยีสาและ</t>
  </si>
  <si>
    <t>นายอับดุลเร๊าะห์ฮิม  มาฮามะ</t>
  </si>
  <si>
    <t>นายมะยาตี สือนิ</t>
  </si>
  <si>
    <t>นายซัมสุลดีน  เสาะมะ</t>
  </si>
  <si>
    <t>นายมะลือดี  หาแว</t>
  </si>
  <si>
    <t>นะห์ฎอตุลสูบาน</t>
  </si>
  <si>
    <t>รือเสาะออก</t>
  </si>
  <si>
    <t>รือเสาะ</t>
  </si>
  <si>
    <t>073-572433</t>
  </si>
  <si>
    <t>nahdah2010@gmail.com</t>
  </si>
  <si>
    <t>อิบตีดาวิทยา</t>
  </si>
  <si>
    <t>ลาโละ</t>
  </si>
  <si>
    <t>073-578063</t>
  </si>
  <si>
    <t>ibtida@hotmail.com</t>
  </si>
  <si>
    <t>www.ibtida.net</t>
  </si>
  <si>
    <t>ดารุลอุลลม</t>
  </si>
  <si>
    <t>เรียง</t>
  </si>
  <si>
    <t>084-8554558</t>
  </si>
  <si>
    <t>D.R.L_nr@hotmail.co.th</t>
  </si>
  <si>
    <t>ต้นตันหยง</t>
  </si>
  <si>
    <t>157/4</t>
  </si>
  <si>
    <t>08-08729595</t>
  </si>
  <si>
    <t>Tontanyon@yahoo.c0.th</t>
  </si>
  <si>
    <t>www.tontanyong.ac.th</t>
  </si>
  <si>
    <t>20 พฤษภาคม 2523</t>
  </si>
  <si>
    <t>01 พฤษภาคม 2538</t>
  </si>
  <si>
    <t>5 กรกฎาคม 2539</t>
  </si>
  <si>
    <t>มูลนิธิ อิสลามเพื่อการศึกษาและการกุศล</t>
  </si>
  <si>
    <t>นายบรอเฮง  ปายอดือราแม</t>
  </si>
  <si>
    <t>นายอับดุลเลาะ หะยียามา</t>
  </si>
  <si>
    <t>มูลนิธิ อัรเราะห์มานียะห์</t>
  </si>
  <si>
    <t>นายยา  บูโย๊ะ</t>
  </si>
  <si>
    <t>นายซำซูดิน  บาเห็ง</t>
  </si>
  <si>
    <t>นายศุภกิจ  บินลาเซ็ง</t>
  </si>
  <si>
    <t>นายมะรอนิง  นิเฮง</t>
  </si>
  <si>
    <t>นายนิบือราเฮง  รูอิ</t>
  </si>
  <si>
    <t>นางสาวนูรฮายาตี   มะยี</t>
  </si>
  <si>
    <t>อัล-อุลูม อัล-ดีนียะฮ์</t>
  </si>
  <si>
    <t>นายหะยีดิง  หะยีดาโอะ</t>
  </si>
  <si>
    <t>นายอาหมัดสุกรี หะยีดาโอะ</t>
  </si>
  <si>
    <t>Mohammad  Zoughnana</t>
  </si>
  <si>
    <t>FP 3120264</t>
  </si>
  <si>
    <t>Morocco</t>
  </si>
  <si>
    <t>อนุปริญญา</t>
  </si>
  <si>
    <t>วิทยาลัยเทคนิคมอร็อคโค</t>
  </si>
  <si>
    <t>ฝรั่งเศส</t>
  </si>
  <si>
    <t>อัตเตาฟีกียะห์อิสลามียะห์</t>
  </si>
  <si>
    <t>83  ม.1</t>
  </si>
  <si>
    <t>ซากอ</t>
  </si>
  <si>
    <t>ศรีสาคร</t>
  </si>
  <si>
    <t>089-8787094</t>
  </si>
  <si>
    <t>meedamee87@hotmail.com</t>
  </si>
  <si>
    <t>นายมาหามะ  มีดามี</t>
  </si>
  <si>
    <t>อัตเตาฟีกียะห์ อิสลามียะห์</t>
  </si>
  <si>
    <t>แสงธรรมวิทยา</t>
  </si>
  <si>
    <t>59/1 ถ.โต๊ะลือเบ</t>
  </si>
  <si>
    <t>สุไหงโก-ลก</t>
  </si>
  <si>
    <t>073-520168</t>
  </si>
  <si>
    <t>saengthamgolok@gmail.com</t>
  </si>
  <si>
    <t>www.saengtham.com</t>
  </si>
  <si>
    <t>นะห์ฎุอฏุลอิสลาฮียะห์</t>
  </si>
  <si>
    <t>มูโนะ</t>
  </si>
  <si>
    <t>073-621031</t>
  </si>
  <si>
    <t>ndi.mn@hotmail.com</t>
  </si>
  <si>
    <t>มูลนิธิแสงธรรมวิทยาเพื่อการศึกษา</t>
  </si>
  <si>
    <t>นายมาหามะฮิลมี  ดาโอะ</t>
  </si>
  <si>
    <t>ดร.อามัดไญนี   ดาโอะ</t>
  </si>
  <si>
    <t>นายหะยียา  หะยีเจ๊ะอาแซ</t>
  </si>
  <si>
    <t>นายโซการ์นอร์  ฮาซานีย์</t>
  </si>
  <si>
    <t>นายมุฮยีดิน  ดาโอะ</t>
  </si>
  <si>
    <t>อัตเตาฟีกียะห์</t>
  </si>
  <si>
    <t>นายสอีด  อิสซัดดรัม</t>
  </si>
  <si>
    <t>GW0304235</t>
  </si>
  <si>
    <t>โมร็อกโก</t>
  </si>
  <si>
    <t>ม.ฮัสสัน 2</t>
  </si>
  <si>
    <t>สุไหงโกลก</t>
  </si>
  <si>
    <t>อิสลามอนุศาสน์</t>
  </si>
  <si>
    <t>ริโก๋</t>
  </si>
  <si>
    <t>สุไหงปาดี</t>
  </si>
  <si>
    <t>islamanusad@htomail.com</t>
  </si>
  <si>
    <t>ดารุลรอห์มาฮ์</t>
  </si>
  <si>
    <t>หมู่บ้านสือแด ม.7</t>
  </si>
  <si>
    <t>สากอ</t>
  </si>
  <si>
    <t>0-7365 3549</t>
  </si>
  <si>
    <t>drm2493@gmail.com</t>
  </si>
  <si>
    <t>49/3</t>
  </si>
  <si>
    <t>082-7336799</t>
  </si>
  <si>
    <t>มูลนิเพื่อการศึกษาโรงเรียนอิสลามอนุศาสน์</t>
  </si>
  <si>
    <t>ดาโต๊ะสุธิพันธ์  ศรีริกานนท์</t>
  </si>
  <si>
    <t>นายนิมูฮำหมัด  ศรีริกานนท์</t>
  </si>
  <si>
    <t>นายมาหามะอัซมิง วาโซ๊ะ</t>
  </si>
  <si>
    <t>นายสุกรี สารี</t>
  </si>
  <si>
    <t>นายอดุลย์ สิงหะ</t>
  </si>
  <si>
    <t>รอมาเนีย</t>
  </si>
  <si>
    <t>234/4</t>
  </si>
  <si>
    <t>แว้ง</t>
  </si>
  <si>
    <t>0 7365 9039</t>
  </si>
  <si>
    <t>RomaniaSchool@Romania hotmail.com</t>
  </si>
  <si>
    <t>จริยธรรม</t>
  </si>
  <si>
    <t>073-659674</t>
  </si>
  <si>
    <t>Jy2552_weng@hotmail.com</t>
  </si>
  <si>
    <t>ศึกษาศาสตร์อิสลาม</t>
  </si>
  <si>
    <t>กายูคละ</t>
  </si>
  <si>
    <t>088-7850471</t>
  </si>
  <si>
    <t>munawwareen@hotmail.co.th</t>
  </si>
  <si>
    <t>มูลนิธิโรงเรียนรอมาเนีย</t>
  </si>
  <si>
    <t>นายฮัมดัน อาแซ</t>
  </si>
  <si>
    <t>นายฮัมดัน  อาแซ</t>
  </si>
  <si>
    <t>นางชารีฟาห์ กาเซ็ง</t>
  </si>
  <si>
    <t>โรงเรียนจริยธรรมวิทยา</t>
  </si>
  <si>
    <t>นายวันอัซมี  แวหะมะ</t>
  </si>
  <si>
    <t>นายเจ๊ะยูโซ๊ะ  อารง</t>
  </si>
  <si>
    <t>นายอับดุลรอซับ  สะนาวี</t>
  </si>
  <si>
    <t xml:space="preserve"> - </t>
  </si>
  <si>
    <t>นูรุดดิน(มูลนิธิ)</t>
  </si>
  <si>
    <t>11 เมษายน  2499</t>
  </si>
  <si>
    <t>16 พฤษภาคม 2540</t>
  </si>
  <si>
    <t>3  มีนาคม 2546</t>
  </si>
  <si>
    <t>มูลนิธินูรุดดิน</t>
  </si>
  <si>
    <t>นายอำเยาะห์  บินแวอาแซ</t>
  </si>
  <si>
    <t>นายราซ๊ะ  รอนิง</t>
  </si>
  <si>
    <t>นายสกรี    มะเร๊ะ</t>
  </si>
  <si>
    <t>อัสสาอาดะห์</t>
  </si>
  <si>
    <t>มูลนิธิอัสสาอาดะห์เพื่อการศึกษา</t>
  </si>
  <si>
    <t>นายมะหะมะ   มามะ</t>
  </si>
  <si>
    <t>นายมาโนชญ์ พันธุ์พฤกษ์วิทยา</t>
  </si>
  <si>
    <t>จรรยาอิสลาม</t>
  </si>
  <si>
    <t>ว่าที่ร.ท.ดิลก ศิริวัลลภ</t>
  </si>
  <si>
    <t>นายมาซี    อูมา</t>
  </si>
  <si>
    <t>อิสลามวิทยาทาน</t>
  </si>
  <si>
    <t>นายมูฮำหมัดมันซูร  สามะแอ</t>
  </si>
  <si>
    <t>นายสตอปา  บินอูเซ็ง</t>
  </si>
  <si>
    <t>เจ๊ะเห</t>
  </si>
  <si>
    <t>ตากใบ</t>
  </si>
  <si>
    <t>073-524255</t>
  </si>
  <si>
    <t>ndtschool@hotmail.com</t>
  </si>
  <si>
    <t>www.nuruddin.ac.th</t>
  </si>
  <si>
    <t>หมู่ที่ 1</t>
  </si>
  <si>
    <t>บางขุนทอง</t>
  </si>
  <si>
    <t>073-538085</t>
  </si>
  <si>
    <t>azsaadah@gmail.com</t>
  </si>
  <si>
    <t>หมู่ที่ 3</t>
  </si>
  <si>
    <t>ศาลาใหม่</t>
  </si>
  <si>
    <t>089-7388083</t>
  </si>
  <si>
    <t>chanyaislam @ hotmail.com</t>
  </si>
  <si>
    <t>ไพรวัน</t>
  </si>
  <si>
    <t>073-641051</t>
  </si>
  <si>
    <t>IW_KB@HOTMAIL.COM</t>
  </si>
  <si>
    <t>บูกิตอิสลามียะห์</t>
  </si>
  <si>
    <t>ม. 2</t>
  </si>
  <si>
    <t>บูกิต</t>
  </si>
  <si>
    <t>เจาะไอร้อง</t>
  </si>
  <si>
    <t>073-544262</t>
  </si>
  <si>
    <t>bukitislamic@windowslive.com</t>
  </si>
  <si>
    <t>สัมพันธ์วิทยา</t>
  </si>
  <si>
    <t>จวบ</t>
  </si>
  <si>
    <t>sampanvittaya@gmail.com</t>
  </si>
  <si>
    <t>อัลอิสลามียะห์</t>
  </si>
  <si>
    <t>184/จารุเสถียร</t>
  </si>
  <si>
    <t>มะรืโบออก</t>
  </si>
  <si>
    <t>073-645246</t>
  </si>
  <si>
    <t>al_isla.mul@hotmail.co.th</t>
  </si>
  <si>
    <t>www.alislamiahschool.com</t>
  </si>
  <si>
    <t>นางนูวาฮีด้า  หะยีอาแซ</t>
  </si>
  <si>
    <t>นายมาฮามะสุกรี  ขอยาแม</t>
  </si>
  <si>
    <t>นายบือรอเฮง  เจ๊ะดอเลาะ</t>
  </si>
  <si>
    <t>มูลนิธิเพื่อการศึกษาโรงเรียนสัมพันธ์วิทยา</t>
  </si>
  <si>
    <t>นางแวตีเยาะ  อาแว</t>
  </si>
  <si>
    <t>นายมะสุขรี  ซีเดะ</t>
  </si>
  <si>
    <t>มูลนิธิอัลอิสลามียะห์</t>
  </si>
  <si>
    <t>นายสูไฮมี  กือแน</t>
  </si>
  <si>
    <t>นางแวรอสีด๊ะ  มะ</t>
  </si>
  <si>
    <t>อำเภอเจาะไอร้อง</t>
  </si>
  <si>
    <t>ดารุสสาลาม</t>
  </si>
  <si>
    <t>809  ม.7</t>
  </si>
  <si>
    <t>ตันหยงมัส</t>
  </si>
  <si>
    <t>ระแงะ</t>
  </si>
  <si>
    <t>073-671347</t>
  </si>
  <si>
    <t xml:space="preserve">info@daruss.ac.th </t>
  </si>
  <si>
    <t>www.ltsc.ac.th</t>
  </si>
  <si>
    <t>ประทีปวิทยา</t>
  </si>
  <si>
    <t xml:space="preserve">11  ม.7  </t>
  </si>
  <si>
    <t>มะรือโบตก</t>
  </si>
  <si>
    <t>073-569059</t>
  </si>
  <si>
    <t>prateep_nara@hotmail.com</t>
  </si>
  <si>
    <t>ดาราวิทยา</t>
  </si>
  <si>
    <t>121 ม.9</t>
  </si>
  <si>
    <t>073-672193</t>
  </si>
  <si>
    <t>Dara.witya@hotmail.com</t>
  </si>
  <si>
    <t>ดารุลฮิกมะห์</t>
  </si>
  <si>
    <t>หมู่ที่  1</t>
  </si>
  <si>
    <t>กาลิซา</t>
  </si>
  <si>
    <t>073-583645</t>
  </si>
  <si>
    <t>darulhikmah_school@hotmail.com</t>
  </si>
  <si>
    <t>ดารุลอิสละห์</t>
  </si>
  <si>
    <t>109  ม.9</t>
  </si>
  <si>
    <t>073-671858</t>
  </si>
  <si>
    <t>มูลนิธิดารุสสาลาม</t>
  </si>
  <si>
    <t>นายฟัครุดดิน    บอตอ</t>
  </si>
  <si>
    <t>นางนูรีฮัน    เร็งมา</t>
  </si>
  <si>
    <t>มูลนิธิเอาว์กอฟอัลมิสบะฮ์</t>
  </si>
  <si>
    <t>นายอัดนัง   อาแวบือซา</t>
  </si>
  <si>
    <t>นายอาห์มัด    สาเมาะ</t>
  </si>
  <si>
    <t>นายอับดุลเลาะ    มะเซ็ง</t>
  </si>
  <si>
    <t>นางตีเมาะ    เจ๊ะมิ</t>
  </si>
  <si>
    <t>นายสาการียา     เจ๊ะเต๊ะ</t>
  </si>
  <si>
    <t>นายมูดาลีเชร    วาเต๊ะ</t>
  </si>
  <si>
    <t>นางรอฮีหมะ    จูมะ</t>
  </si>
  <si>
    <t>นายแวหะมะ    ดือราแม</t>
  </si>
  <si>
    <t>ดารุลอามานวิทยา</t>
  </si>
  <si>
    <t>มูลนิธิฟื้นฟูมรดกอิสลาม</t>
  </si>
  <si>
    <t xml:space="preserve"> นายมาหะมะ  อาแว</t>
  </si>
  <si>
    <t>นายมะดารวี    คงแก้วท่าช้าง</t>
  </si>
  <si>
    <t>นายอัลลาวี    สมัตถนาค</t>
  </si>
  <si>
    <t>นางสาวรอบียะห์    มะอับดง</t>
  </si>
  <si>
    <t>นายอาฮามะ    มะอับดง</t>
  </si>
  <si>
    <t>นายสาอารี  บินนิเลาะ</t>
  </si>
  <si>
    <t>14 สิงหาคม 2505</t>
  </si>
  <si>
    <t>1 พฤษภาคม 2536</t>
  </si>
  <si>
    <t>19 สิงหาคม 2518</t>
  </si>
  <si>
    <t>29 กุมภาพันธ์ 2523</t>
  </si>
  <si>
    <t>16 ธันวาคม 2541</t>
  </si>
  <si>
    <t>18 กรกฎาคม 2519</t>
  </si>
  <si>
    <t>1 กันยายน 2515</t>
  </si>
  <si>
    <t>16 พฤษภาคม 2527</t>
  </si>
  <si>
    <t>1 พฤษภาคม 2550</t>
  </si>
  <si>
    <t>16 กุมภาพันธ์ 2529</t>
  </si>
  <si>
    <t>23 สิงหาคม 2545</t>
  </si>
  <si>
    <t>16 สิงหาคม 2547</t>
  </si>
  <si>
    <t>26 ธันวาคม 2554</t>
  </si>
  <si>
    <t>2 กรกฎาคม 2546</t>
  </si>
  <si>
    <t>8 มีนาคม 2515</t>
  </si>
  <si>
    <t>1 พฤษภาคม 2538</t>
  </si>
  <si>
    <t>21 กุมภาพันธ์ 2550</t>
  </si>
  <si>
    <t>11 กรกฎาคม 2529</t>
  </si>
  <si>
    <t>12 ตุลาคม 2508</t>
  </si>
  <si>
    <t>14 พฤษภาคม 2542</t>
  </si>
  <si>
    <t>1 กันยายน 2508</t>
  </si>
  <si>
    <t>16 พฤษภาคม 2544</t>
  </si>
  <si>
    <t>4 พฤษภาคม 2538</t>
  </si>
  <si>
    <t>16 มิถุนาย 2546</t>
  </si>
  <si>
    <t>31 กรกฎาคม 2544</t>
  </si>
  <si>
    <t>21 มีนาคม 2546</t>
  </si>
  <si>
    <t>14 มีนาคม 2509</t>
  </si>
  <si>
    <t>16 พฤษภาคม 2545</t>
  </si>
  <si>
    <t>5 สิงหาคม 2548</t>
  </si>
  <si>
    <t>20 ธันวาคม 2548</t>
  </si>
  <si>
    <t>17 กุมภาพันธ์ 2521</t>
  </si>
  <si>
    <t>28 ตุลาคม 2508</t>
  </si>
  <si>
    <t>1 พฤษภาคม 2542</t>
  </si>
  <si>
    <t>27 มีนาคม 2529</t>
  </si>
  <si>
    <t>29 กันยายน 2538</t>
  </si>
  <si>
    <t>28 มีนาคม 2556</t>
  </si>
  <si>
    <t>16 พฤษภาคม 2554</t>
  </si>
  <si>
    <t>4 มิถุนายน 2553</t>
  </si>
  <si>
    <t>1 กันยายน 2513</t>
  </si>
  <si>
    <t>22 มกราคม 2512</t>
  </si>
  <si>
    <t>7 ตุลาคม 2508</t>
  </si>
  <si>
    <t>19 มิถุนายน 2554</t>
  </si>
  <si>
    <t>22 พฤศจิกายน 2516</t>
  </si>
  <si>
    <t>1  มีนาคม 2549</t>
  </si>
  <si>
    <t>18 ธันวาคม 2545</t>
  </si>
  <si>
    <t xml:space="preserve">                   สังกัด สำนักงานการศึกษาเอกชนจังหวัดนราธิวาส</t>
  </si>
  <si>
    <t>อำเภอสุคีริน</t>
  </si>
  <si>
    <t>อำเภอจะแนะ</t>
  </si>
  <si>
    <t>ตารางที่ 18 ข้อมูลที่ตั้งของโรงเรียนเอกชนในระบบ  ประเภทสอนศาสนาควบคู่วิชาสามัญศึกษา  ปีการศึกษา  2556</t>
  </si>
  <si>
    <t>ตารางที่ 19 ข้อมูลการจัดตั้งโรงเรียนเอกชนในระบบ  ประเภทสอนศาสนาควบคู่วิชาสามัญศึกษา  ปีการศึกษา 2556</t>
  </si>
  <si>
    <t xml:space="preserve"> ตารางที่ 20 ข้อมูลจำนวนผู้บริหาร ครูสอนสามัญ  โรงเรียนเอกชนในระบบ ประเภทสอนศาสนาควบคู่วิชาสามัญศึกษา  ปีการศึกษา  2556</t>
  </si>
  <si>
    <t>ตารางที่ 21 ข้อมูลครูต่างชาติ สอนสามัญ สอนศาสนา  โรงเรียนเอกชนในระบบ ประเภทสอนศาสนาควบคู่วิชาสามัญศึกษา  จำแนกรายคน  ปีการศึกษา 2556</t>
  </si>
  <si>
    <t>ตารางที่ 22 ข้อมูลจำนวนครูสอนสามัญ  แยกวุฒิการศึกษา โรงเรียนเอกชนในระบบ ประเภทสอนศาสนาควบคู่วิชาสามัญศึกษา รายโรงเรียน ปีการศึกษา 2556</t>
  </si>
  <si>
    <t xml:space="preserve">                                     ตารางที่ 23 ข้อมูลจำนวนนักเรียน ห้องเรียน โรงเรียนเอกชนในระบบ  ประเภทสอนศาสนาควบคู่วิชาสามัญศึกษา  ปีการศึกษา  2556                                                        </t>
  </si>
  <si>
    <t xml:space="preserve">                                       ตารางที่ 24 ข้อมูล จำนวนนักเรียน เรียนวิชาศาสนา ห้องเรียน โรงเรียนเอกชนในระบบ   ประเภทสอนศาสนาควบคู่วิชาสามัญศึกษา  ปีการศึกษา  2556                                                          </t>
  </si>
  <si>
    <t xml:space="preserve">                                       ตารางที่ 25 ข้อมูลสรุป จำนวนนักเรียน เรียนวิชาศาสนา ห้องเรียน โรงเรียนเอกชนในระบบ   ประเภทสอนศาสนาควบคู่วิชาสามัญศึกษา  ปีการศึกษา  2556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</si>
</sst>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[$-107041E]d\ mmmm\ yyyy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Angsana New"/>
      <family val="1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</font>
    <font>
      <u val="single"/>
      <sz val="6.8"/>
      <color indexed="12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u val="single"/>
      <sz val="14"/>
      <name val="TH SarabunPSK"/>
      <family val="2"/>
    </font>
    <font>
      <sz val="11"/>
      <color indexed="8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2"/>
      <name val="TH SarabunPSK"/>
      <family val="2"/>
    </font>
    <font>
      <u val="single"/>
      <sz val="16"/>
      <color indexed="12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10"/>
      <name val="TH SarabunPSK"/>
      <family val="2"/>
    </font>
    <font>
      <i/>
      <sz val="14"/>
      <color indexed="8"/>
      <name val="TH SarabunPSK"/>
      <family val="2"/>
    </font>
    <font>
      <sz val="12"/>
      <color indexed="8"/>
      <name val="TH SarabunPSK"/>
      <family val="2"/>
    </font>
    <font>
      <u val="single"/>
      <sz val="16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u val="single"/>
      <sz val="6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</font>
    <font>
      <b/>
      <sz val="14"/>
      <color theme="1"/>
      <name val="TH SarabunPSK"/>
      <family val="2"/>
    </font>
    <font>
      <sz val="16"/>
      <color theme="5"/>
      <name val="TH SarabunPSK"/>
      <family val="2"/>
    </font>
    <font>
      <sz val="11"/>
      <color theme="1"/>
      <name val="TH SarabunPSK"/>
      <family val="2"/>
    </font>
    <font>
      <sz val="14"/>
      <color theme="1"/>
      <name val="Angsana New"/>
      <family val="1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5"/>
      <name val="TH SarabunPSK"/>
      <family val="2"/>
    </font>
    <font>
      <i/>
      <sz val="14"/>
      <color theme="1"/>
      <name val="TH SarabunPSK"/>
      <family val="2"/>
    </font>
    <font>
      <sz val="12"/>
      <color theme="1"/>
      <name val="TH SarabunPSK"/>
      <family val="2"/>
    </font>
    <font>
      <u val="single"/>
      <sz val="16"/>
      <color theme="1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8" fillId="0" borderId="0" xfId="66" applyFont="1" applyBorder="1" applyAlignment="1">
      <alignment horizontal="center"/>
      <protection/>
    </xf>
    <xf numFmtId="0" fontId="64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12" fillId="0" borderId="11" xfId="64" applyFont="1" applyBorder="1" applyAlignment="1">
      <alignment vertical="center"/>
      <protection/>
    </xf>
    <xf numFmtId="0" fontId="12" fillId="0" borderId="12" xfId="64" applyFont="1" applyBorder="1" applyAlignment="1">
      <alignment horizontal="center"/>
      <protection/>
    </xf>
    <xf numFmtId="0" fontId="9" fillId="0" borderId="0" xfId="64" applyFont="1" applyBorder="1">
      <alignment/>
      <protection/>
    </xf>
    <xf numFmtId="0" fontId="12" fillId="0" borderId="0" xfId="64" applyFont="1" applyBorder="1" applyAlignment="1">
      <alignment horizontal="center"/>
      <protection/>
    </xf>
    <xf numFmtId="0" fontId="12" fillId="0" borderId="13" xfId="64" applyFont="1" applyBorder="1" applyAlignment="1">
      <alignment vertical="center"/>
      <protection/>
    </xf>
    <xf numFmtId="0" fontId="9" fillId="0" borderId="14" xfId="64" applyFont="1" applyBorder="1">
      <alignment/>
      <protection/>
    </xf>
    <xf numFmtId="0" fontId="9" fillId="0" borderId="0" xfId="64" applyFont="1">
      <alignment/>
      <protection/>
    </xf>
    <xf numFmtId="0" fontId="11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66" fontId="66" fillId="0" borderId="10" xfId="39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right"/>
    </xf>
    <xf numFmtId="0" fontId="66" fillId="0" borderId="10" xfId="0" applyFont="1" applyFill="1" applyBorder="1" applyAlignment="1">
      <alignment horizontal="center"/>
    </xf>
    <xf numFmtId="166" fontId="66" fillId="0" borderId="10" xfId="39" applyNumberFormat="1" applyFont="1" applyBorder="1" applyAlignment="1">
      <alignment horizontal="right"/>
    </xf>
    <xf numFmtId="0" fontId="64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right"/>
    </xf>
    <xf numFmtId="3" fontId="9" fillId="0" borderId="10" xfId="68" applyNumberFormat="1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left"/>
    </xf>
    <xf numFmtId="0" fontId="5" fillId="0" borderId="10" xfId="35" applyFont="1" applyBorder="1" applyAlignment="1">
      <alignment horizontal="center"/>
      <protection/>
    </xf>
    <xf numFmtId="0" fontId="4" fillId="0" borderId="15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 quotePrefix="1">
      <alignment horizontal="center"/>
    </xf>
    <xf numFmtId="1" fontId="6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0" fontId="64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center"/>
    </xf>
    <xf numFmtId="0" fontId="8" fillId="33" borderId="10" xfId="60" applyFont="1" applyFill="1" applyBorder="1" applyAlignment="1">
      <alignment horizontal="left"/>
      <protection/>
    </xf>
    <xf numFmtId="0" fontId="4" fillId="33" borderId="10" xfId="60" applyFont="1" applyFill="1" applyBorder="1" applyAlignment="1">
      <alignment horizontal="left"/>
      <protection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49" fontId="4" fillId="33" borderId="10" xfId="60" applyNumberFormat="1" applyFont="1" applyFill="1" applyBorder="1" applyAlignment="1">
      <alignment horizontal="left"/>
      <protection/>
    </xf>
    <xf numFmtId="0" fontId="4" fillId="33" borderId="1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 horizontal="left"/>
    </xf>
    <xf numFmtId="0" fontId="65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9" fillId="0" borderId="10" xfId="64" applyFont="1" applyFill="1" applyBorder="1" applyAlignment="1">
      <alignment horizontal="left"/>
      <protection/>
    </xf>
    <xf numFmtId="0" fontId="15" fillId="0" borderId="10" xfId="64" applyFont="1" applyFill="1" applyBorder="1" applyAlignment="1">
      <alignment horizontal="center"/>
      <protection/>
    </xf>
    <xf numFmtId="0" fontId="9" fillId="0" borderId="10" xfId="64" applyFont="1" applyFill="1" applyBorder="1">
      <alignment/>
      <protection/>
    </xf>
    <xf numFmtId="0" fontId="9" fillId="0" borderId="10" xfId="64" applyFont="1" applyFill="1" applyBorder="1" applyAlignment="1">
      <alignment horizontal="center"/>
      <protection/>
    </xf>
    <xf numFmtId="0" fontId="65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9" fillId="0" borderId="10" xfId="39" applyNumberFormat="1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0" xfId="66" applyFont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0" fontId="12" fillId="0" borderId="17" xfId="64" applyFont="1" applyBorder="1" applyAlignment="1">
      <alignment horizontal="center" vertical="center"/>
      <protection/>
    </xf>
    <xf numFmtId="0" fontId="6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/>
    </xf>
    <xf numFmtId="3" fontId="63" fillId="0" borderId="0" xfId="0" applyNumberFormat="1" applyFont="1" applyAlignment="1">
      <alignment horizontal="center"/>
    </xf>
    <xf numFmtId="0" fontId="6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70" fillId="33" borderId="10" xfId="0" applyFont="1" applyFill="1" applyBorder="1" applyAlignment="1">
      <alignment/>
    </xf>
    <xf numFmtId="0" fontId="5" fillId="33" borderId="10" xfId="35" applyFont="1" applyFill="1" applyBorder="1" applyAlignment="1">
      <alignment horizontal="center"/>
      <protection/>
    </xf>
    <xf numFmtId="0" fontId="6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4" fillId="0" borderId="0" xfId="0" applyFont="1" applyBorder="1" applyAlignment="1">
      <alignment horizontal="center"/>
    </xf>
    <xf numFmtId="3" fontId="9" fillId="0" borderId="15" xfId="68" applyNumberFormat="1" applyFont="1" applyBorder="1" applyAlignment="1">
      <alignment horizontal="center"/>
      <protection/>
    </xf>
    <xf numFmtId="3" fontId="9" fillId="0" borderId="18" xfId="68" applyNumberFormat="1" applyFont="1" applyBorder="1" applyAlignment="1">
      <alignment horizontal="center"/>
      <protection/>
    </xf>
    <xf numFmtId="0" fontId="4" fillId="33" borderId="10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49" fontId="65" fillId="33" borderId="10" xfId="0" applyNumberFormat="1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center" vertical="top"/>
    </xf>
    <xf numFmtId="167" fontId="65" fillId="33" borderId="10" xfId="0" applyNumberFormat="1" applyFont="1" applyFill="1" applyBorder="1" applyAlignment="1">
      <alignment/>
    </xf>
    <xf numFmtId="3" fontId="4" fillId="33" borderId="10" xfId="35" applyNumberFormat="1" applyFont="1" applyFill="1" applyBorder="1">
      <alignment/>
      <protection/>
    </xf>
    <xf numFmtId="0" fontId="65" fillId="33" borderId="10" xfId="0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left" vertical="center"/>
    </xf>
    <xf numFmtId="0" fontId="20" fillId="0" borderId="0" xfId="62" applyFont="1" applyBorder="1">
      <alignment/>
      <protection/>
    </xf>
    <xf numFmtId="0" fontId="20" fillId="0" borderId="0" xfId="62" applyFont="1">
      <alignment/>
      <protection/>
    </xf>
    <xf numFmtId="0" fontId="12" fillId="0" borderId="0" xfId="62" applyFont="1" applyBorder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49" fontId="12" fillId="0" borderId="19" xfId="62" applyNumberFormat="1" applyFont="1" applyBorder="1" applyAlignment="1">
      <alignment horizontal="center"/>
      <protection/>
    </xf>
    <xf numFmtId="0" fontId="12" fillId="0" borderId="11" xfId="62" applyFont="1" applyBorder="1">
      <alignment/>
      <protection/>
    </xf>
    <xf numFmtId="49" fontId="12" fillId="0" borderId="20" xfId="62" applyNumberFormat="1" applyFont="1" applyBorder="1" applyAlignment="1">
      <alignment horizontal="center"/>
      <protection/>
    </xf>
    <xf numFmtId="0" fontId="12" fillId="0" borderId="20" xfId="62" applyFont="1" applyBorder="1" applyAlignment="1">
      <alignment horizontal="center"/>
      <protection/>
    </xf>
    <xf numFmtId="0" fontId="12" fillId="0" borderId="19" xfId="62" applyFont="1" applyBorder="1" applyAlignment="1">
      <alignment horizontal="center"/>
      <protection/>
    </xf>
    <xf numFmtId="0" fontId="12" fillId="0" borderId="11" xfId="62" applyFont="1" applyBorder="1" applyAlignment="1">
      <alignment horizontal="center"/>
      <protection/>
    </xf>
    <xf numFmtId="0" fontId="12" fillId="0" borderId="21" xfId="62" applyFont="1" applyBorder="1" applyAlignment="1">
      <alignment horizontal="center"/>
      <protection/>
    </xf>
    <xf numFmtId="0" fontId="12" fillId="0" borderId="17" xfId="62" applyFont="1" applyBorder="1" applyAlignment="1">
      <alignment horizontal="center"/>
      <protection/>
    </xf>
    <xf numFmtId="49" fontId="12" fillId="0" borderId="22" xfId="62" applyNumberFormat="1" applyFont="1" applyBorder="1" applyAlignment="1">
      <alignment horizontal="center"/>
      <protection/>
    </xf>
    <xf numFmtId="0" fontId="12" fillId="0" borderId="22" xfId="62" applyFont="1" applyBorder="1" applyAlignment="1">
      <alignment horizontal="center"/>
      <protection/>
    </xf>
    <xf numFmtId="0" fontId="12" fillId="0" borderId="13" xfId="62" applyFont="1" applyBorder="1" applyAlignment="1">
      <alignment horizontal="center"/>
      <protection/>
    </xf>
    <xf numFmtId="0" fontId="12" fillId="0" borderId="23" xfId="62" applyFont="1" applyBorder="1" applyAlignment="1">
      <alignment horizontal="center"/>
      <protection/>
    </xf>
    <xf numFmtId="0" fontId="71" fillId="0" borderId="0" xfId="0" applyFont="1" applyAlignment="1">
      <alignment/>
    </xf>
    <xf numFmtId="0" fontId="22" fillId="0" borderId="18" xfId="66" applyFont="1" applyBorder="1" applyAlignment="1">
      <alignment horizontal="center"/>
      <protection/>
    </xf>
    <xf numFmtId="0" fontId="22" fillId="0" borderId="16" xfId="66" applyFont="1" applyBorder="1" applyAlignment="1">
      <alignment horizontal="center"/>
      <protection/>
    </xf>
    <xf numFmtId="0" fontId="23" fillId="0" borderId="10" xfId="66" applyFont="1" applyBorder="1" applyAlignment="1">
      <alignment horizontal="center"/>
      <protection/>
    </xf>
    <xf numFmtId="0" fontId="22" fillId="0" borderId="10" xfId="66" applyFont="1" applyBorder="1" applyAlignment="1">
      <alignment horizontal="center"/>
      <protection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right" vertical="center"/>
    </xf>
    <xf numFmtId="0" fontId="24" fillId="0" borderId="10" xfId="35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left" vertical="top"/>
    </xf>
    <xf numFmtId="3" fontId="23" fillId="0" borderId="10" xfId="0" applyNumberFormat="1" applyFont="1" applyFill="1" applyBorder="1" applyAlignment="1">
      <alignment horizontal="left"/>
    </xf>
    <xf numFmtId="3" fontId="23" fillId="0" borderId="10" xfId="35" applyNumberFormat="1" applyFont="1" applyFill="1" applyBorder="1" applyAlignment="1">
      <alignment horizontal="left"/>
      <protection/>
    </xf>
    <xf numFmtId="0" fontId="23" fillId="33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 quotePrefix="1">
      <alignment horizontal="center"/>
    </xf>
    <xf numFmtId="1" fontId="72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3" fontId="72" fillId="0" borderId="10" xfId="0" applyNumberFormat="1" applyFont="1" applyFill="1" applyBorder="1" applyAlignment="1">
      <alignment/>
    </xf>
    <xf numFmtId="0" fontId="9" fillId="0" borderId="10" xfId="64" applyFont="1" applyFill="1" applyBorder="1" applyAlignment="1">
      <alignment/>
      <protection/>
    </xf>
    <xf numFmtId="0" fontId="15" fillId="0" borderId="10" xfId="64" applyFont="1" applyFill="1" applyBorder="1" applyAlignment="1">
      <alignment/>
      <protection/>
    </xf>
    <xf numFmtId="0" fontId="75" fillId="0" borderId="0" xfId="0" applyFont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68" fillId="0" borderId="0" xfId="0" applyFont="1" applyFill="1" applyAlignment="1">
      <alignment/>
    </xf>
    <xf numFmtId="1" fontId="8" fillId="0" borderId="0" xfId="67" applyNumberFormat="1" applyFont="1" applyFill="1" applyBorder="1" applyAlignment="1">
      <alignment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>
      <alignment/>
      <protection/>
    </xf>
    <xf numFmtId="0" fontId="8" fillId="0" borderId="0" xfId="67" applyFont="1" applyBorder="1" applyAlignment="1">
      <alignment horizontal="center"/>
      <protection/>
    </xf>
    <xf numFmtId="165" fontId="8" fillId="0" borderId="10" xfId="41" applyNumberFormat="1" applyFont="1" applyBorder="1" applyAlignment="1">
      <alignment horizontal="center"/>
    </xf>
    <xf numFmtId="1" fontId="4" fillId="0" borderId="10" xfId="67" applyNumberFormat="1" applyFont="1" applyBorder="1" applyAlignment="1">
      <alignment horizontal="center"/>
      <protection/>
    </xf>
    <xf numFmtId="1" fontId="8" fillId="0" borderId="10" xfId="67" applyNumberFormat="1" applyFont="1" applyBorder="1" applyAlignment="1">
      <alignment horizontal="center"/>
      <protection/>
    </xf>
    <xf numFmtId="166" fontId="64" fillId="0" borderId="10" xfId="0" applyNumberFormat="1" applyFont="1" applyBorder="1" applyAlignment="1">
      <alignment/>
    </xf>
    <xf numFmtId="3" fontId="8" fillId="0" borderId="0" xfId="68" applyNumberFormat="1" applyFont="1" applyBorder="1" applyAlignment="1">
      <alignment horizontal="center"/>
      <protection/>
    </xf>
    <xf numFmtId="3" fontId="12" fillId="0" borderId="11" xfId="42" applyNumberFormat="1" applyFont="1" applyBorder="1" applyAlignment="1">
      <alignment horizontal="center"/>
    </xf>
    <xf numFmtId="3" fontId="12" fillId="0" borderId="15" xfId="68" applyNumberFormat="1" applyFont="1" applyBorder="1" applyAlignment="1">
      <alignment horizontal="center"/>
      <protection/>
    </xf>
    <xf numFmtId="3" fontId="12" fillId="0" borderId="13" xfId="42" applyNumberFormat="1" applyFont="1" applyBorder="1" applyAlignment="1">
      <alignment horizontal="center"/>
    </xf>
    <xf numFmtId="0" fontId="65" fillId="0" borderId="10" xfId="0" applyFont="1" applyBorder="1" applyAlignment="1">
      <alignment horizontal="right"/>
    </xf>
    <xf numFmtId="0" fontId="68" fillId="0" borderId="10" xfId="0" applyFont="1" applyBorder="1" applyAlignment="1">
      <alignment horizontal="right"/>
    </xf>
    <xf numFmtId="166" fontId="68" fillId="0" borderId="10" xfId="39" applyNumberFormat="1" applyFont="1" applyBorder="1" applyAlignment="1">
      <alignment horizontal="right"/>
    </xf>
    <xf numFmtId="0" fontId="68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0" fillId="33" borderId="10" xfId="0" applyFont="1" applyFill="1" applyBorder="1" applyAlignment="1">
      <alignment horizontal="right"/>
    </xf>
    <xf numFmtId="0" fontId="68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right"/>
    </xf>
    <xf numFmtId="0" fontId="68" fillId="33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center"/>
    </xf>
    <xf numFmtId="1" fontId="10" fillId="0" borderId="10" xfId="35" applyNumberFormat="1" applyFont="1" applyBorder="1" applyAlignment="1">
      <alignment horizontal="center"/>
      <protection/>
    </xf>
    <xf numFmtId="0" fontId="10" fillId="0" borderId="10" xfId="35" applyFont="1" applyBorder="1" applyAlignment="1">
      <alignment horizontal="center"/>
      <protection/>
    </xf>
    <xf numFmtId="0" fontId="65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166" fontId="9" fillId="0" borderId="10" xfId="39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1" fontId="65" fillId="0" borderId="10" xfId="0" applyNumberFormat="1" applyFont="1" applyBorder="1" applyAlignment="1">
      <alignment/>
    </xf>
    <xf numFmtId="41" fontId="65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/>
    </xf>
    <xf numFmtId="165" fontId="9" fillId="0" borderId="10" xfId="39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165" fontId="14" fillId="0" borderId="11" xfId="43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3" fontId="14" fillId="0" borderId="10" xfId="68" applyNumberFormat="1" applyFont="1" applyBorder="1" applyAlignment="1">
      <alignment horizontal="center"/>
      <protection/>
    </xf>
    <xf numFmtId="3" fontId="14" fillId="0" borderId="18" xfId="68" applyNumberFormat="1" applyFont="1" applyBorder="1" applyAlignment="1">
      <alignment horizontal="center"/>
      <protection/>
    </xf>
    <xf numFmtId="3" fontId="14" fillId="0" borderId="15" xfId="68" applyNumberFormat="1" applyFont="1" applyBorder="1" applyAlignment="1">
      <alignment horizontal="center"/>
      <protection/>
    </xf>
    <xf numFmtId="165" fontId="14" fillId="0" borderId="13" xfId="43" applyNumberFormat="1" applyFont="1" applyBorder="1" applyAlignment="1">
      <alignment horizontal="center"/>
    </xf>
    <xf numFmtId="0" fontId="14" fillId="0" borderId="10" xfId="60" applyFont="1" applyBorder="1" applyAlignment="1">
      <alignment horizontal="center"/>
      <protection/>
    </xf>
    <xf numFmtId="0" fontId="14" fillId="0" borderId="10" xfId="60" applyFont="1" applyBorder="1">
      <alignment/>
      <protection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6" fillId="33" borderId="10" xfId="0" applyFont="1" applyFill="1" applyBorder="1" applyAlignment="1">
      <alignment/>
    </xf>
    <xf numFmtId="3" fontId="76" fillId="0" borderId="10" xfId="0" applyNumberFormat="1" applyFont="1" applyBorder="1" applyAlignment="1">
      <alignment/>
    </xf>
    <xf numFmtId="4" fontId="76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6" fontId="28" fillId="0" borderId="10" xfId="39" applyNumberFormat="1" applyFont="1" applyBorder="1" applyAlignment="1">
      <alignment/>
    </xf>
    <xf numFmtId="166" fontId="28" fillId="0" borderId="10" xfId="0" applyNumberFormat="1" applyFont="1" applyBorder="1" applyAlignment="1">
      <alignment/>
    </xf>
    <xf numFmtId="3" fontId="28" fillId="0" borderId="10" xfId="39" applyNumberFormat="1" applyFont="1" applyBorder="1" applyAlignment="1">
      <alignment/>
    </xf>
    <xf numFmtId="0" fontId="28" fillId="0" borderId="10" xfId="0" applyFont="1" applyBorder="1" applyAlignment="1" quotePrefix="1">
      <alignment/>
    </xf>
    <xf numFmtId="0" fontId="76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0" xfId="0" applyFont="1" applyBorder="1" applyAlignment="1">
      <alignment/>
    </xf>
    <xf numFmtId="0" fontId="8" fillId="33" borderId="11" xfId="60" applyFont="1" applyFill="1" applyBorder="1" applyAlignment="1">
      <alignment horizontal="center"/>
      <protection/>
    </xf>
    <xf numFmtId="0" fontId="8" fillId="33" borderId="10" xfId="60" applyFont="1" applyFill="1" applyBorder="1" applyAlignment="1">
      <alignment horizontal="center"/>
      <protection/>
    </xf>
    <xf numFmtId="0" fontId="8" fillId="33" borderId="13" xfId="60" applyFont="1" applyFill="1" applyBorder="1" applyAlignment="1">
      <alignment horizontal="center"/>
      <protection/>
    </xf>
    <xf numFmtId="3" fontId="6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" fontId="64" fillId="33" borderId="10" xfId="0" applyNumberFormat="1" applyFont="1" applyFill="1" applyBorder="1" applyAlignment="1">
      <alignment horizontal="center"/>
    </xf>
    <xf numFmtId="0" fontId="77" fillId="33" borderId="10" xfId="34" applyFont="1" applyFill="1" applyBorder="1" applyAlignment="1" applyProtection="1">
      <alignment horizontal="center"/>
      <protection/>
    </xf>
    <xf numFmtId="0" fontId="64" fillId="33" borderId="0" xfId="0" applyFont="1" applyFill="1" applyAlignment="1">
      <alignment/>
    </xf>
    <xf numFmtId="0" fontId="8" fillId="33" borderId="0" xfId="60" applyFont="1" applyFill="1" applyBorder="1">
      <alignment/>
      <protection/>
    </xf>
    <xf numFmtId="0" fontId="8" fillId="33" borderId="0" xfId="60" applyFont="1" applyFill="1">
      <alignment/>
      <protection/>
    </xf>
    <xf numFmtId="0" fontId="8" fillId="33" borderId="0" xfId="60" applyFont="1" applyFill="1" applyBorder="1" applyAlignment="1">
      <alignment horizontal="center"/>
      <protection/>
    </xf>
    <xf numFmtId="0" fontId="8" fillId="33" borderId="0" xfId="60" applyFont="1" applyFill="1" applyAlignment="1">
      <alignment horizontal="center"/>
      <protection/>
    </xf>
    <xf numFmtId="0" fontId="64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8" fillId="33" borderId="14" xfId="60" applyFont="1" applyFill="1" applyBorder="1" applyAlignment="1">
      <alignment horizontal="left"/>
      <protection/>
    </xf>
    <xf numFmtId="0" fontId="66" fillId="33" borderId="14" xfId="0" applyFont="1" applyFill="1" applyBorder="1" applyAlignment="1">
      <alignment horizontal="left"/>
    </xf>
    <xf numFmtId="1" fontId="8" fillId="33" borderId="11" xfId="60" applyNumberFormat="1" applyFont="1" applyFill="1" applyBorder="1" applyAlignment="1">
      <alignment horizontal="center"/>
      <protection/>
    </xf>
    <xf numFmtId="1" fontId="8" fillId="33" borderId="13" xfId="60" applyNumberFormat="1" applyFont="1" applyFill="1" applyBorder="1" applyAlignment="1">
      <alignment horizontal="center"/>
      <protection/>
    </xf>
    <xf numFmtId="0" fontId="77" fillId="33" borderId="10" xfId="34" applyFont="1" applyFill="1" applyBorder="1" applyAlignment="1" applyProtection="1">
      <alignment horizontal="left"/>
      <protection/>
    </xf>
    <xf numFmtId="0" fontId="78" fillId="33" borderId="0" xfId="0" applyFont="1" applyFill="1" applyAlignment="1">
      <alignment/>
    </xf>
    <xf numFmtId="0" fontId="29" fillId="33" borderId="10" xfId="34" applyFont="1" applyFill="1" applyBorder="1" applyAlignment="1" applyProtection="1">
      <alignment horizontal="left"/>
      <protection/>
    </xf>
    <xf numFmtId="0" fontId="4" fillId="33" borderId="10" xfId="34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35" applyFont="1" applyFill="1" applyBorder="1" applyAlignment="1">
      <alignment horizontal="left"/>
      <protection/>
    </xf>
    <xf numFmtId="3" fontId="4" fillId="33" borderId="10" xfId="35" applyNumberFormat="1" applyFont="1" applyFill="1" applyBorder="1" applyAlignment="1">
      <alignment horizontal="left"/>
      <protection/>
    </xf>
    <xf numFmtId="3" fontId="4" fillId="33" borderId="10" xfId="35" applyNumberFormat="1" applyFont="1" applyFill="1" applyBorder="1" applyAlignment="1">
      <alignment horizontal="center"/>
      <protection/>
    </xf>
    <xf numFmtId="0" fontId="77" fillId="33" borderId="10" xfId="34" applyFont="1" applyFill="1" applyBorder="1" applyAlignment="1" applyProtection="1">
      <alignment/>
      <protection/>
    </xf>
    <xf numFmtId="3" fontId="4" fillId="33" borderId="10" xfId="35" applyNumberFormat="1" applyFont="1" applyFill="1" applyBorder="1" applyAlignment="1">
      <alignment horizontal="center" vertical="center"/>
      <protection/>
    </xf>
    <xf numFmtId="0" fontId="77" fillId="33" borderId="10" xfId="34" applyFont="1" applyFill="1" applyBorder="1" applyAlignment="1" applyProtection="1">
      <alignment horizontal="left" vertical="center"/>
      <protection/>
    </xf>
    <xf numFmtId="0" fontId="4" fillId="33" borderId="10" xfId="34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>
      <alignment horizontal="left" vertical="center"/>
    </xf>
    <xf numFmtId="0" fontId="64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6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34" applyFont="1" applyFill="1" applyBorder="1" applyAlignment="1" applyProtection="1">
      <alignment horizontal="left" vertical="center"/>
      <protection/>
    </xf>
    <xf numFmtId="0" fontId="21" fillId="33" borderId="10" xfId="34" applyFont="1" applyFill="1" applyBorder="1" applyAlignment="1" applyProtection="1">
      <alignment horizontal="left"/>
      <protection/>
    </xf>
    <xf numFmtId="49" fontId="8" fillId="33" borderId="11" xfId="60" applyNumberFormat="1" applyFont="1" applyFill="1" applyBorder="1" applyAlignment="1">
      <alignment horizontal="center" vertical="center"/>
      <protection/>
    </xf>
    <xf numFmtId="49" fontId="8" fillId="33" borderId="13" xfId="60" applyNumberFormat="1" applyFont="1" applyFill="1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0" fontId="8" fillId="33" borderId="13" xfId="60" applyFont="1" applyFill="1" applyBorder="1" applyAlignment="1">
      <alignment horizontal="center" vertical="center"/>
      <protection/>
    </xf>
    <xf numFmtId="0" fontId="66" fillId="33" borderId="0" xfId="0" applyFont="1" applyFill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8" fillId="33" borderId="19" xfId="60" applyFont="1" applyFill="1" applyBorder="1" applyAlignment="1">
      <alignment horizontal="center"/>
      <protection/>
    </xf>
    <xf numFmtId="0" fontId="8" fillId="33" borderId="12" xfId="60" applyFont="1" applyFill="1" applyBorder="1" applyAlignment="1">
      <alignment horizontal="center"/>
      <protection/>
    </xf>
    <xf numFmtId="0" fontId="8" fillId="33" borderId="21" xfId="60" applyFont="1" applyFill="1" applyBorder="1" applyAlignment="1">
      <alignment horizontal="center"/>
      <protection/>
    </xf>
    <xf numFmtId="0" fontId="8" fillId="33" borderId="15" xfId="60" applyFont="1" applyFill="1" applyBorder="1" applyAlignment="1">
      <alignment horizontal="center"/>
      <protection/>
    </xf>
    <xf numFmtId="0" fontId="8" fillId="33" borderId="16" xfId="60" applyFont="1" applyFill="1" applyBorder="1" applyAlignment="1">
      <alignment horizont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68" fillId="0" borderId="0" xfId="0" applyFont="1" applyAlignment="1">
      <alignment horizontal="center"/>
    </xf>
    <xf numFmtId="0" fontId="12" fillId="0" borderId="19" xfId="62" applyFont="1" applyBorder="1" applyAlignment="1">
      <alignment horizontal="center"/>
      <protection/>
    </xf>
    <xf numFmtId="0" fontId="12" fillId="0" borderId="21" xfId="62" applyFont="1" applyBorder="1" applyAlignment="1">
      <alignment horizontal="center"/>
      <protection/>
    </xf>
    <xf numFmtId="0" fontId="12" fillId="0" borderId="15" xfId="62" applyFont="1" applyBorder="1" applyAlignment="1">
      <alignment horizontal="center"/>
      <protection/>
    </xf>
    <xf numFmtId="0" fontId="12" fillId="0" borderId="18" xfId="62" applyFont="1" applyBorder="1" applyAlignment="1">
      <alignment horizontal="center"/>
      <protection/>
    </xf>
    <xf numFmtId="0" fontId="12" fillId="0" borderId="16" xfId="62" applyFont="1" applyBorder="1" applyAlignment="1">
      <alignment horizontal="center"/>
      <protection/>
    </xf>
    <xf numFmtId="0" fontId="22" fillId="0" borderId="15" xfId="66" applyFont="1" applyBorder="1" applyAlignment="1">
      <alignment horizontal="center"/>
      <protection/>
    </xf>
    <xf numFmtId="0" fontId="22" fillId="0" borderId="18" xfId="66" applyFont="1" applyBorder="1" applyAlignment="1">
      <alignment horizontal="center"/>
      <protection/>
    </xf>
    <xf numFmtId="0" fontId="22" fillId="0" borderId="16" xfId="66" applyFont="1" applyBorder="1" applyAlignment="1">
      <alignment horizontal="center"/>
      <protection/>
    </xf>
    <xf numFmtId="0" fontId="22" fillId="0" borderId="10" xfId="66" applyFont="1" applyBorder="1" applyAlignment="1">
      <alignment horizontal="center"/>
      <protection/>
    </xf>
    <xf numFmtId="49" fontId="22" fillId="0" borderId="11" xfId="66" applyNumberFormat="1" applyFont="1" applyBorder="1" applyAlignment="1">
      <alignment horizontal="center" vertical="center"/>
      <protection/>
    </xf>
    <xf numFmtId="49" fontId="22" fillId="0" borderId="17" xfId="66" applyNumberFormat="1" applyFont="1" applyBorder="1" applyAlignment="1">
      <alignment horizontal="center" vertical="center"/>
      <protection/>
    </xf>
    <xf numFmtId="49" fontId="22" fillId="0" borderId="13" xfId="66" applyNumberFormat="1" applyFont="1" applyBorder="1" applyAlignment="1">
      <alignment horizontal="center" vertical="center"/>
      <protection/>
    </xf>
    <xf numFmtId="0" fontId="22" fillId="0" borderId="11" xfId="66" applyFont="1" applyBorder="1" applyAlignment="1">
      <alignment horizontal="center" vertical="center"/>
      <protection/>
    </xf>
    <xf numFmtId="0" fontId="22" fillId="0" borderId="17" xfId="66" applyFont="1" applyBorder="1" applyAlignment="1">
      <alignment horizontal="center" vertical="center"/>
      <protection/>
    </xf>
    <xf numFmtId="0" fontId="22" fillId="0" borderId="13" xfId="66" applyFont="1" applyBorder="1" applyAlignment="1">
      <alignment horizontal="center" vertical="center"/>
      <protection/>
    </xf>
    <xf numFmtId="0" fontId="12" fillId="0" borderId="0" xfId="66" applyFont="1" applyAlignment="1">
      <alignment horizontal="center"/>
      <protection/>
    </xf>
    <xf numFmtId="0" fontId="12" fillId="0" borderId="0" xfId="66" applyFont="1" applyBorder="1" applyAlignment="1">
      <alignment horizontal="center"/>
      <protection/>
    </xf>
    <xf numFmtId="0" fontId="22" fillId="0" borderId="19" xfId="66" applyFont="1" applyBorder="1" applyAlignment="1">
      <alignment horizontal="center" vertical="center"/>
      <protection/>
    </xf>
    <xf numFmtId="0" fontId="22" fillId="0" borderId="12" xfId="66" applyFont="1" applyBorder="1" applyAlignment="1">
      <alignment horizontal="center" vertical="center"/>
      <protection/>
    </xf>
    <xf numFmtId="0" fontId="22" fillId="0" borderId="21" xfId="66" applyFont="1" applyBorder="1" applyAlignment="1">
      <alignment horizontal="center" vertical="center"/>
      <protection/>
    </xf>
    <xf numFmtId="0" fontId="22" fillId="0" borderId="20" xfId="66" applyFont="1" applyBorder="1" applyAlignment="1">
      <alignment horizontal="center" vertical="center"/>
      <protection/>
    </xf>
    <xf numFmtId="0" fontId="22" fillId="0" borderId="0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11" xfId="66" applyFont="1" applyBorder="1" applyAlignment="1">
      <alignment horizontal="center" vertical="center" wrapText="1"/>
      <protection/>
    </xf>
    <xf numFmtId="0" fontId="22" fillId="0" borderId="17" xfId="66" applyFont="1" applyBorder="1" applyAlignment="1">
      <alignment horizontal="center" vertical="center" wrapText="1"/>
      <protection/>
    </xf>
    <xf numFmtId="0" fontId="22" fillId="0" borderId="13" xfId="66" applyFont="1" applyBorder="1" applyAlignment="1">
      <alignment horizontal="center" vertical="center" wrapText="1"/>
      <protection/>
    </xf>
    <xf numFmtId="0" fontId="22" fillId="0" borderId="10" xfId="66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7" xfId="64" applyFont="1" applyBorder="1" applyAlignment="1">
      <alignment horizontal="center" vertical="center"/>
      <protection/>
    </xf>
    <xf numFmtId="0" fontId="12" fillId="0" borderId="13" xfId="64" applyFont="1" applyBorder="1" applyAlignment="1">
      <alignment horizontal="center" vertical="center"/>
      <protection/>
    </xf>
    <xf numFmtId="0" fontId="68" fillId="0" borderId="0" xfId="0" applyFont="1" applyBorder="1" applyAlignment="1">
      <alignment horizontal="center"/>
    </xf>
    <xf numFmtId="49" fontId="12" fillId="0" borderId="11" xfId="64" applyNumberFormat="1" applyFont="1" applyBorder="1" applyAlignment="1">
      <alignment horizontal="center" vertical="center"/>
      <protection/>
    </xf>
    <xf numFmtId="49" fontId="12" fillId="0" borderId="17" xfId="64" applyNumberFormat="1" applyFont="1" applyBorder="1" applyAlignment="1">
      <alignment horizontal="center" vertical="center"/>
      <protection/>
    </xf>
    <xf numFmtId="49" fontId="12" fillId="0" borderId="13" xfId="64" applyNumberFormat="1" applyFont="1" applyBorder="1" applyAlignment="1">
      <alignment horizontal="center" vertical="center"/>
      <protection/>
    </xf>
    <xf numFmtId="0" fontId="12" fillId="0" borderId="19" xfId="64" applyFont="1" applyBorder="1" applyAlignment="1">
      <alignment horizontal="center" vertical="center"/>
      <protection/>
    </xf>
    <xf numFmtId="0" fontId="12" fillId="0" borderId="21" xfId="64" applyFont="1" applyBorder="1" applyAlignment="1">
      <alignment horizontal="center" vertical="center"/>
      <protection/>
    </xf>
    <xf numFmtId="0" fontId="12" fillId="0" borderId="20" xfId="64" applyFont="1" applyBorder="1" applyAlignment="1">
      <alignment horizontal="center" vertical="center"/>
      <protection/>
    </xf>
    <xf numFmtId="0" fontId="12" fillId="0" borderId="24" xfId="64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12" fillId="0" borderId="0" xfId="67" applyNumberFormat="1" applyFont="1" applyBorder="1" applyAlignment="1">
      <alignment horizontal="center"/>
      <protection/>
    </xf>
    <xf numFmtId="0" fontId="12" fillId="0" borderId="0" xfId="67" applyFont="1" applyBorder="1" applyAlignment="1">
      <alignment horizontal="center"/>
      <protection/>
    </xf>
    <xf numFmtId="3" fontId="8" fillId="0" borderId="10" xfId="67" applyNumberFormat="1" applyFont="1" applyBorder="1" applyAlignment="1">
      <alignment horizontal="center" vertical="center"/>
      <protection/>
    </xf>
    <xf numFmtId="1" fontId="8" fillId="0" borderId="10" xfId="67" applyNumberFormat="1" applyFont="1" applyBorder="1" applyAlignment="1">
      <alignment horizontal="center" vertical="center"/>
      <protection/>
    </xf>
    <xf numFmtId="1" fontId="8" fillId="0" borderId="10" xfId="67" applyNumberFormat="1" applyFont="1" applyBorder="1" applyAlignment="1">
      <alignment horizontal="center"/>
      <protection/>
    </xf>
    <xf numFmtId="3" fontId="8" fillId="0" borderId="0" xfId="68" applyNumberFormat="1" applyFont="1" applyBorder="1" applyAlignment="1">
      <alignment/>
      <protection/>
    </xf>
    <xf numFmtId="3" fontId="8" fillId="0" borderId="0" xfId="68" applyNumberFormat="1" applyFont="1" applyBorder="1" applyAlignment="1">
      <alignment horizontal="center"/>
      <protection/>
    </xf>
    <xf numFmtId="3" fontId="12" fillId="0" borderId="11" xfId="68" applyNumberFormat="1" applyFont="1" applyBorder="1" applyAlignment="1">
      <alignment horizontal="center" vertical="center"/>
      <protection/>
    </xf>
    <xf numFmtId="3" fontId="12" fillId="0" borderId="13" xfId="68" applyNumberFormat="1" applyFont="1" applyBorder="1" applyAlignment="1">
      <alignment horizontal="center" vertical="center"/>
      <protection/>
    </xf>
    <xf numFmtId="3" fontId="12" fillId="0" borderId="15" xfId="68" applyNumberFormat="1" applyFont="1" applyBorder="1" applyAlignment="1">
      <alignment horizontal="center"/>
      <protection/>
    </xf>
    <xf numFmtId="3" fontId="12" fillId="0" borderId="18" xfId="68" applyNumberFormat="1" applyFont="1" applyBorder="1" applyAlignment="1">
      <alignment horizontal="center"/>
      <protection/>
    </xf>
    <xf numFmtId="3" fontId="12" fillId="0" borderId="16" xfId="68" applyNumberFormat="1" applyFont="1" applyBorder="1" applyAlignment="1">
      <alignment horizontal="center"/>
      <protection/>
    </xf>
    <xf numFmtId="3" fontId="8" fillId="0" borderId="14" xfId="68" applyNumberFormat="1" applyFont="1" applyBorder="1" applyAlignment="1">
      <alignment horizontal="center"/>
      <protection/>
    </xf>
    <xf numFmtId="3" fontId="14" fillId="0" borderId="15" xfId="68" applyNumberFormat="1" applyFont="1" applyBorder="1" applyAlignment="1">
      <alignment horizontal="center"/>
      <protection/>
    </xf>
    <xf numFmtId="3" fontId="14" fillId="0" borderId="18" xfId="68" applyNumberFormat="1" applyFont="1" applyBorder="1" applyAlignment="1">
      <alignment horizontal="center"/>
      <protection/>
    </xf>
    <xf numFmtId="3" fontId="14" fillId="0" borderId="16" xfId="68" applyNumberFormat="1" applyFont="1" applyBorder="1" applyAlignment="1">
      <alignment horizontal="center"/>
      <protection/>
    </xf>
    <xf numFmtId="1" fontId="14" fillId="0" borderId="11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</cellXfs>
  <cellStyles count="7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10" xfId="41"/>
    <cellStyle name="เครื่องหมายจุลภาค 11" xfId="42"/>
    <cellStyle name="เครื่องหมายจุลภาค 2" xfId="43"/>
    <cellStyle name="เครื่องหมายจุลภาค 2 2" xfId="44"/>
    <cellStyle name="เครื่องหมายจุลภาค 2 3" xfId="45"/>
    <cellStyle name="เครื่องหมายจุลภาค 2 4" xfId="46"/>
    <cellStyle name="เครื่องหมายจุลภาค 2 5" xfId="47"/>
    <cellStyle name="เครื่องหมายจุลภาค 2 6" xfId="48"/>
    <cellStyle name="เครื่องหมายจุลภาค 2 7" xfId="49"/>
    <cellStyle name="เครื่องหมายจุลภาค 2 8" xfId="50"/>
    <cellStyle name="เครื่องหมายจุลภาค 5" xfId="51"/>
    <cellStyle name="เครื่องหมายจุลภาค 6" xfId="52"/>
    <cellStyle name="เครื่องหมายจุลภาค 7" xfId="53"/>
    <cellStyle name="Currency" xfId="54"/>
    <cellStyle name="Currency [0]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 2" xfId="60"/>
    <cellStyle name="ปกติ 2 2" xfId="61"/>
    <cellStyle name="ปกติ 4" xfId="62"/>
    <cellStyle name="ปกติ 5" xfId="63"/>
    <cellStyle name="ปกติ 5 2" xfId="64"/>
    <cellStyle name="ปกติ 6" xfId="65"/>
    <cellStyle name="ปกติ 6 2" xfId="66"/>
    <cellStyle name="ปกติ 7" xfId="67"/>
    <cellStyle name="ปกติ 8" xfId="68"/>
    <cellStyle name="ป้อนค่า" xfId="69"/>
    <cellStyle name="ปานกลาง" xfId="70"/>
    <cellStyle name="Percent" xfId="71"/>
    <cellStyle name="ผลรวม" xfId="72"/>
    <cellStyle name="แย่" xfId="73"/>
    <cellStyle name="ส่วนที่ถูกเน้น1" xfId="74"/>
    <cellStyle name="ส่วนที่ถูกเน้น2" xfId="75"/>
    <cellStyle name="ส่วนที่ถูกเน้น3" xfId="76"/>
    <cellStyle name="ส่วนที่ถูกเน้น4" xfId="77"/>
    <cellStyle name="ส่วนที่ถูกเน้น5" xfId="78"/>
    <cellStyle name="ส่วนที่ถูกเน้น6" xfId="79"/>
    <cellStyle name="แสดงผล" xfId="80"/>
    <cellStyle name="หมายเหตุ" xfId="81"/>
    <cellStyle name="หัวเรื่อง 1" xfId="82"/>
    <cellStyle name="หัวเรื่อง 2" xfId="83"/>
    <cellStyle name="หัวเรื่อง 3" xfId="84"/>
    <cellStyle name="หัวเรื่อง 4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kansart@hotmail.com" TargetMode="External" /><Relationship Id="rId2" Type="http://schemas.openxmlformats.org/officeDocument/2006/relationships/hyperlink" Target="mailto:narawitislamic@gmail.com" TargetMode="External" /><Relationship Id="rId3" Type="http://schemas.openxmlformats.org/officeDocument/2006/relationships/hyperlink" Target="http://www.narawitschool.com/" TargetMode="External" /><Relationship Id="rId4" Type="http://schemas.openxmlformats.org/officeDocument/2006/relationships/hyperlink" Target="mailto:kee-lam@hotmail.com" TargetMode="External" /><Relationship Id="rId5" Type="http://schemas.openxmlformats.org/officeDocument/2006/relationships/hyperlink" Target="mailto:toda.2009@hotmail.com" TargetMode="External" /><Relationship Id="rId6" Type="http://schemas.openxmlformats.org/officeDocument/2006/relationships/hyperlink" Target="mailto:saniyatil@hotmail.com" TargetMode="External" /><Relationship Id="rId7" Type="http://schemas.openxmlformats.org/officeDocument/2006/relationships/hyperlink" Target="mailto:dinniah08@hotmail.co.th" TargetMode="External" /><Relationship Id="rId8" Type="http://schemas.openxmlformats.org/officeDocument/2006/relationships/hyperlink" Target="mailto:assula2003@hotmail.com" TargetMode="External" /><Relationship Id="rId9" Type="http://schemas.openxmlformats.org/officeDocument/2006/relationships/hyperlink" Target="mailto:nasra1839@gmail.com" TargetMode="External" /><Relationship Id="rId10" Type="http://schemas.openxmlformats.org/officeDocument/2006/relationships/hyperlink" Target="http://www.akrasart.ac.th./" TargetMode="External" /><Relationship Id="rId11" Type="http://schemas.openxmlformats.org/officeDocument/2006/relationships/hyperlink" Target="mailto:sman_mit@hotmail.com" TargetMode="External" /><Relationship Id="rId12" Type="http://schemas.openxmlformats.org/officeDocument/2006/relationships/hyperlink" Target="mailto:hasaniahschool@hotmail.ac.th" TargetMode="External" /><Relationship Id="rId13" Type="http://schemas.openxmlformats.org/officeDocument/2006/relationships/hyperlink" Target="http://www.hasaniah.ac.th/" TargetMode="External" /><Relationship Id="rId14" Type="http://schemas.openxmlformats.org/officeDocument/2006/relationships/hyperlink" Target="mailto:baboman@drqan.ac.th" TargetMode="External" /><Relationship Id="rId15" Type="http://schemas.openxmlformats.org/officeDocument/2006/relationships/hyperlink" Target="http://www.drqan.ac.th/" TargetMode="External" /><Relationship Id="rId16" Type="http://schemas.openxmlformats.org/officeDocument/2006/relationships/hyperlink" Target="mailto:Mahad_bk@hotmail.com" TargetMode="External" /><Relationship Id="rId17" Type="http://schemas.openxmlformats.org/officeDocument/2006/relationships/hyperlink" Target="mailto:mukhlis_kl@hotmail.com" TargetMode="External" /><Relationship Id="rId18" Type="http://schemas.openxmlformats.org/officeDocument/2006/relationships/hyperlink" Target="mailto:charernwittayanusorn@hotmail.com" TargetMode="External" /><Relationship Id="rId19" Type="http://schemas.openxmlformats.org/officeDocument/2006/relationships/hyperlink" Target="mailto:banghim_do@hotmail.com" TargetMode="External" /><Relationship Id="rId20" Type="http://schemas.openxmlformats.org/officeDocument/2006/relationships/hyperlink" Target="mailto:ice_zee8@hotmail.com" TargetMode="External" /><Relationship Id="rId21" Type="http://schemas.openxmlformats.org/officeDocument/2006/relationships/hyperlink" Target="http://www.thamstampwitya.ac.th/" TargetMode="External" /><Relationship Id="rId22" Type="http://schemas.openxmlformats.org/officeDocument/2006/relationships/hyperlink" Target="mailto:Darasat@windowslive.com" TargetMode="External" /><Relationship Id="rId23" Type="http://schemas.openxmlformats.org/officeDocument/2006/relationships/hyperlink" Target="mailto:charensat_school@hotmail.com" TargetMode="External" /><Relationship Id="rId24" Type="http://schemas.openxmlformats.org/officeDocument/2006/relationships/hyperlink" Target="mailto:addiniah_islamiah@hotmail.com" TargetMode="External" /><Relationship Id="rId25" Type="http://schemas.openxmlformats.org/officeDocument/2006/relationships/hyperlink" Target="http://www.siritham.ac.th/" TargetMode="External" /><Relationship Id="rId26" Type="http://schemas.openxmlformats.org/officeDocument/2006/relationships/hyperlink" Target="mailto:webmaster@siritham.ac.th" TargetMode="External" /><Relationship Id="rId27" Type="http://schemas.openxmlformats.org/officeDocument/2006/relationships/hyperlink" Target="mailto:D.R.L_nr@hotmail.co.th" TargetMode="External" /><Relationship Id="rId28" Type="http://schemas.openxmlformats.org/officeDocument/2006/relationships/hyperlink" Target="mailto:nahdah2010@gmail.com" TargetMode="External" /><Relationship Id="rId29" Type="http://schemas.openxmlformats.org/officeDocument/2006/relationships/hyperlink" Target="mailto:ibtida@hotmail.com" TargetMode="External" /><Relationship Id="rId30" Type="http://schemas.openxmlformats.org/officeDocument/2006/relationships/hyperlink" Target="http://www.ibtida.net/" TargetMode="External" /><Relationship Id="rId31" Type="http://schemas.openxmlformats.org/officeDocument/2006/relationships/hyperlink" Target="mailto:Tontanyon@yahoo.c0.th" TargetMode="External" /><Relationship Id="rId32" Type="http://schemas.openxmlformats.org/officeDocument/2006/relationships/hyperlink" Target="http://www.tontanyong.ac.th/" TargetMode="External" /><Relationship Id="rId33" Type="http://schemas.openxmlformats.org/officeDocument/2006/relationships/hyperlink" Target="mailto:meedamee87@hotmail.com" TargetMode="External" /><Relationship Id="rId34" Type="http://schemas.openxmlformats.org/officeDocument/2006/relationships/hyperlink" Target="http://www.saengtham.com/" TargetMode="External" /><Relationship Id="rId35" Type="http://schemas.openxmlformats.org/officeDocument/2006/relationships/hyperlink" Target="mailto:saengthamgolok@gmail.com" TargetMode="External" /><Relationship Id="rId36" Type="http://schemas.openxmlformats.org/officeDocument/2006/relationships/hyperlink" Target="mailto:ndi.mn@hotmail.com" TargetMode="External" /><Relationship Id="rId37" Type="http://schemas.openxmlformats.org/officeDocument/2006/relationships/hyperlink" Target="mailto:islamanusad@htomail.com" TargetMode="External" /><Relationship Id="rId38" Type="http://schemas.openxmlformats.org/officeDocument/2006/relationships/hyperlink" Target="mailto:drm2493@gmail.com" TargetMode="External" /><Relationship Id="rId39" Type="http://schemas.openxmlformats.org/officeDocument/2006/relationships/hyperlink" Target="mailto:munawwareen@hotmail.co.th" TargetMode="External" /><Relationship Id="rId40" Type="http://schemas.openxmlformats.org/officeDocument/2006/relationships/hyperlink" Target="mailto:Jy2552_weng@hotmail.com" TargetMode="External" /><Relationship Id="rId41" Type="http://schemas.openxmlformats.org/officeDocument/2006/relationships/hyperlink" Target="mailto:RomaniaSchool@Romania%20hotmail.com" TargetMode="External" /><Relationship Id="rId42" Type="http://schemas.openxmlformats.org/officeDocument/2006/relationships/hyperlink" Target="mailto:ndtschool@hotmail.com" TargetMode="External" /><Relationship Id="rId43" Type="http://schemas.openxmlformats.org/officeDocument/2006/relationships/hyperlink" Target="mailto:azsaadah@gmail.com" TargetMode="External" /><Relationship Id="rId44" Type="http://schemas.openxmlformats.org/officeDocument/2006/relationships/hyperlink" Target="mailto:IW_KB@HOTMAIL.COM" TargetMode="External" /><Relationship Id="rId45" Type="http://schemas.openxmlformats.org/officeDocument/2006/relationships/hyperlink" Target="http://www.nuruddin.ac.th/" TargetMode="External" /><Relationship Id="rId46" Type="http://schemas.openxmlformats.org/officeDocument/2006/relationships/hyperlink" Target="mailto:sampanvittaya@gmail.com" TargetMode="External" /><Relationship Id="rId47" Type="http://schemas.openxmlformats.org/officeDocument/2006/relationships/hyperlink" Target="http://www.alislamiahschool.com/" TargetMode="External" /><Relationship Id="rId48" Type="http://schemas.openxmlformats.org/officeDocument/2006/relationships/hyperlink" Target="mailto:al_isla.mul@hotmail.co.th" TargetMode="External" /><Relationship Id="rId49" Type="http://schemas.openxmlformats.org/officeDocument/2006/relationships/hyperlink" Target="mailto:bukitislamic@windowslive.com" TargetMode="External" /><Relationship Id="rId50" Type="http://schemas.openxmlformats.org/officeDocument/2006/relationships/hyperlink" Target="http://www.ltsc.ac.th/" TargetMode="External" /><Relationship Id="rId51" Type="http://schemas.openxmlformats.org/officeDocument/2006/relationships/hyperlink" Target="mailto:info@daruss.ac.th" TargetMode="External" /><Relationship Id="rId52" Type="http://schemas.openxmlformats.org/officeDocument/2006/relationships/hyperlink" Target="mailto:prateep_nara@hotmail.com" TargetMode="External" /><Relationship Id="rId5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"/>
  <sheetViews>
    <sheetView zoomScale="90" zoomScaleNormal="90" zoomScalePageLayoutView="70" workbookViewId="0" topLeftCell="A1">
      <selection activeCell="A1" sqref="A1:K2"/>
    </sheetView>
  </sheetViews>
  <sheetFormatPr defaultColWidth="13.28125" defaultRowHeight="15"/>
  <cols>
    <col min="1" max="1" width="3.57421875" style="254" customWidth="1"/>
    <col min="2" max="2" width="17.8515625" style="254" customWidth="1"/>
    <col min="3" max="3" width="14.140625" style="259" customWidth="1"/>
    <col min="4" max="4" width="11.00390625" style="259" customWidth="1"/>
    <col min="5" max="5" width="9.140625" style="260" customWidth="1"/>
    <col min="6" max="6" width="13.28125" style="254" customWidth="1"/>
    <col min="7" max="7" width="25.7109375" style="254" customWidth="1"/>
    <col min="8" max="8" width="26.421875" style="254" customWidth="1"/>
    <col min="9" max="9" width="13.28125" style="254" customWidth="1"/>
    <col min="10" max="10" width="13.421875" style="254" customWidth="1"/>
    <col min="11" max="11" width="15.28125" style="260" customWidth="1"/>
    <col min="12" max="16384" width="13.28125" style="254" customWidth="1"/>
  </cols>
  <sheetData>
    <row r="1" spans="1:11" ht="24">
      <c r="A1" s="292" t="s">
        <v>606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4">
      <c r="A2" s="293" t="s">
        <v>138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" customHeight="1">
      <c r="A3" s="261"/>
      <c r="B3" s="261"/>
      <c r="C3" s="262"/>
      <c r="D3" s="263"/>
      <c r="E3" s="261"/>
      <c r="F3" s="261"/>
      <c r="G3" s="261"/>
      <c r="H3" s="261"/>
      <c r="I3" s="261"/>
      <c r="J3" s="261"/>
      <c r="K3" s="261"/>
    </row>
    <row r="4" spans="1:59" ht="24">
      <c r="A4" s="288" t="s">
        <v>0</v>
      </c>
      <c r="B4" s="290" t="s">
        <v>1</v>
      </c>
      <c r="C4" s="294" t="s">
        <v>2</v>
      </c>
      <c r="D4" s="295"/>
      <c r="E4" s="296"/>
      <c r="F4" s="290" t="s">
        <v>3</v>
      </c>
      <c r="G4" s="290" t="s">
        <v>4</v>
      </c>
      <c r="H4" s="247" t="s">
        <v>5</v>
      </c>
      <c r="I4" s="297" t="s">
        <v>6</v>
      </c>
      <c r="J4" s="298"/>
      <c r="K4" s="264" t="s">
        <v>79</v>
      </c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6"/>
    </row>
    <row r="5" spans="1:59" ht="24">
      <c r="A5" s="289"/>
      <c r="B5" s="291"/>
      <c r="C5" s="52" t="s">
        <v>7</v>
      </c>
      <c r="D5" s="52" t="s">
        <v>8</v>
      </c>
      <c r="E5" s="248" t="s">
        <v>139</v>
      </c>
      <c r="F5" s="291"/>
      <c r="G5" s="291"/>
      <c r="H5" s="249" t="s">
        <v>9</v>
      </c>
      <c r="I5" s="249" t="s">
        <v>10</v>
      </c>
      <c r="J5" s="249" t="s">
        <v>11</v>
      </c>
      <c r="K5" s="265" t="s">
        <v>80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8"/>
    </row>
    <row r="6" spans="1:11" ht="24">
      <c r="A6" s="107">
        <v>1</v>
      </c>
      <c r="B6" s="47" t="s">
        <v>84</v>
      </c>
      <c r="C6" s="49" t="s">
        <v>85</v>
      </c>
      <c r="D6" s="49" t="s">
        <v>86</v>
      </c>
      <c r="E6" s="38" t="s">
        <v>87</v>
      </c>
      <c r="F6" s="280" t="s">
        <v>88</v>
      </c>
      <c r="G6" s="49" t="s">
        <v>89</v>
      </c>
      <c r="H6" s="49" t="s">
        <v>90</v>
      </c>
      <c r="I6" s="51" t="s">
        <v>91</v>
      </c>
      <c r="J6" s="51" t="s">
        <v>91</v>
      </c>
      <c r="K6" s="250">
        <v>4243</v>
      </c>
    </row>
    <row r="7" spans="1:11" ht="24">
      <c r="A7" s="64">
        <v>2</v>
      </c>
      <c r="B7" s="47" t="s">
        <v>92</v>
      </c>
      <c r="C7" s="49" t="s">
        <v>93</v>
      </c>
      <c r="D7" s="49" t="s">
        <v>94</v>
      </c>
      <c r="E7" s="38" t="s">
        <v>87</v>
      </c>
      <c r="F7" s="280" t="s">
        <v>95</v>
      </c>
      <c r="G7" s="266" t="s">
        <v>96</v>
      </c>
      <c r="H7" s="38" t="s">
        <v>108</v>
      </c>
      <c r="I7" s="51" t="s">
        <v>91</v>
      </c>
      <c r="J7" s="51" t="s">
        <v>91</v>
      </c>
      <c r="K7" s="38">
        <v>993</v>
      </c>
    </row>
    <row r="8" spans="1:11" ht="24">
      <c r="A8" s="107">
        <v>3</v>
      </c>
      <c r="B8" s="47" t="s">
        <v>97</v>
      </c>
      <c r="C8" s="52" t="s">
        <v>98</v>
      </c>
      <c r="D8" s="49" t="s">
        <v>99</v>
      </c>
      <c r="E8" s="38" t="s">
        <v>87</v>
      </c>
      <c r="F8" s="280" t="s">
        <v>100</v>
      </c>
      <c r="G8" s="259" t="s">
        <v>101</v>
      </c>
      <c r="H8" s="38" t="s">
        <v>108</v>
      </c>
      <c r="I8" s="51" t="s">
        <v>91</v>
      </c>
      <c r="J8" s="51" t="s">
        <v>91</v>
      </c>
      <c r="K8" s="38">
        <v>226</v>
      </c>
    </row>
    <row r="9" spans="1:11" ht="24">
      <c r="A9" s="64">
        <v>4</v>
      </c>
      <c r="B9" s="47" t="s">
        <v>102</v>
      </c>
      <c r="C9" s="53" t="s">
        <v>103</v>
      </c>
      <c r="D9" s="49" t="s">
        <v>86</v>
      </c>
      <c r="E9" s="38" t="s">
        <v>87</v>
      </c>
      <c r="F9" s="280" t="s">
        <v>104</v>
      </c>
      <c r="G9" s="266" t="s">
        <v>105</v>
      </c>
      <c r="H9" s="266" t="s">
        <v>106</v>
      </c>
      <c r="I9" s="51" t="s">
        <v>91</v>
      </c>
      <c r="J9" s="51" t="s">
        <v>91</v>
      </c>
      <c r="K9" s="38">
        <v>280</v>
      </c>
    </row>
    <row r="10" spans="1:11" ht="24">
      <c r="A10" s="107">
        <v>5</v>
      </c>
      <c r="B10" s="47" t="s">
        <v>107</v>
      </c>
      <c r="C10" s="52" t="s">
        <v>108</v>
      </c>
      <c r="D10" s="54" t="s">
        <v>109</v>
      </c>
      <c r="E10" s="55" t="s">
        <v>87</v>
      </c>
      <c r="F10" s="281" t="s">
        <v>110</v>
      </c>
      <c r="G10" s="268" t="s">
        <v>111</v>
      </c>
      <c r="H10" s="267" t="s">
        <v>112</v>
      </c>
      <c r="I10" s="51" t="s">
        <v>91</v>
      </c>
      <c r="J10" s="51" t="s">
        <v>91</v>
      </c>
      <c r="K10" s="55">
        <v>238</v>
      </c>
    </row>
    <row r="11" spans="1:11" ht="24">
      <c r="A11" s="64">
        <v>6</v>
      </c>
      <c r="B11" s="47" t="s">
        <v>113</v>
      </c>
      <c r="C11" s="53" t="s">
        <v>114</v>
      </c>
      <c r="D11" s="49" t="s">
        <v>94</v>
      </c>
      <c r="E11" s="38" t="s">
        <v>87</v>
      </c>
      <c r="F11" s="280" t="s">
        <v>115</v>
      </c>
      <c r="G11" s="259" t="s">
        <v>116</v>
      </c>
      <c r="H11" s="49" t="s">
        <v>117</v>
      </c>
      <c r="I11" s="51" t="s">
        <v>91</v>
      </c>
      <c r="J11" s="51" t="s">
        <v>91</v>
      </c>
      <c r="K11" s="38">
        <v>997</v>
      </c>
    </row>
    <row r="12" spans="1:11" ht="24">
      <c r="A12" s="107">
        <v>7</v>
      </c>
      <c r="B12" s="47" t="s">
        <v>118</v>
      </c>
      <c r="C12" s="56" t="s">
        <v>119</v>
      </c>
      <c r="D12" s="54" t="s">
        <v>120</v>
      </c>
      <c r="E12" s="55" t="s">
        <v>87</v>
      </c>
      <c r="F12" s="282" t="s">
        <v>121</v>
      </c>
      <c r="G12" s="266" t="s">
        <v>122</v>
      </c>
      <c r="H12" s="38" t="s">
        <v>108</v>
      </c>
      <c r="I12" s="51" t="s">
        <v>91</v>
      </c>
      <c r="J12" s="51" t="s">
        <v>91</v>
      </c>
      <c r="K12" s="55">
        <v>700</v>
      </c>
    </row>
    <row r="13" spans="1:11" ht="24">
      <c r="A13" s="64">
        <v>8</v>
      </c>
      <c r="B13" s="47" t="s">
        <v>123</v>
      </c>
      <c r="C13" s="53" t="s">
        <v>124</v>
      </c>
      <c r="D13" s="49" t="s">
        <v>94</v>
      </c>
      <c r="E13" s="38" t="s">
        <v>87</v>
      </c>
      <c r="F13" s="280" t="s">
        <v>125</v>
      </c>
      <c r="G13" s="266" t="s">
        <v>126</v>
      </c>
      <c r="H13" s="38" t="s">
        <v>108</v>
      </c>
      <c r="I13" s="51" t="s">
        <v>91</v>
      </c>
      <c r="J13" s="51" t="s">
        <v>91</v>
      </c>
      <c r="K13" s="38">
        <v>337</v>
      </c>
    </row>
    <row r="14" spans="1:11" ht="24">
      <c r="A14" s="107">
        <v>9</v>
      </c>
      <c r="B14" s="47" t="s">
        <v>127</v>
      </c>
      <c r="C14" s="53">
        <v>25</v>
      </c>
      <c r="D14" s="49" t="s">
        <v>86</v>
      </c>
      <c r="E14" s="38" t="s">
        <v>87</v>
      </c>
      <c r="F14" s="283" t="s">
        <v>128</v>
      </c>
      <c r="G14" s="266" t="s">
        <v>129</v>
      </c>
      <c r="H14" s="38" t="s">
        <v>108</v>
      </c>
      <c r="I14" s="51" t="s">
        <v>91</v>
      </c>
      <c r="J14" s="51" t="s">
        <v>91</v>
      </c>
      <c r="K14" s="38">
        <v>180</v>
      </c>
    </row>
    <row r="15" spans="1:11" ht="24">
      <c r="A15" s="64">
        <v>10</v>
      </c>
      <c r="B15" s="47" t="s">
        <v>130</v>
      </c>
      <c r="C15" s="53" t="s">
        <v>131</v>
      </c>
      <c r="D15" s="49" t="s">
        <v>99</v>
      </c>
      <c r="E15" s="38" t="s">
        <v>87</v>
      </c>
      <c r="F15" s="280">
        <v>807066892</v>
      </c>
      <c r="G15" s="266" t="s">
        <v>132</v>
      </c>
      <c r="H15" s="38" t="s">
        <v>108</v>
      </c>
      <c r="I15" s="51" t="s">
        <v>91</v>
      </c>
      <c r="J15" s="51" t="s">
        <v>91</v>
      </c>
      <c r="K15" s="38">
        <v>720</v>
      </c>
    </row>
    <row r="16" spans="1:11" ht="24">
      <c r="A16" s="107">
        <v>11</v>
      </c>
      <c r="B16" s="57" t="s">
        <v>133</v>
      </c>
      <c r="C16" s="47" t="s">
        <v>134</v>
      </c>
      <c r="D16" s="49" t="s">
        <v>135</v>
      </c>
      <c r="E16" s="38" t="s">
        <v>87</v>
      </c>
      <c r="F16" s="280" t="s">
        <v>136</v>
      </c>
      <c r="G16" s="49" t="s">
        <v>137</v>
      </c>
      <c r="H16" s="38" t="s">
        <v>108</v>
      </c>
      <c r="I16" s="51" t="s">
        <v>91</v>
      </c>
      <c r="J16" s="51" t="s">
        <v>91</v>
      </c>
      <c r="K16" s="64">
        <v>236</v>
      </c>
    </row>
    <row r="17" spans="1:11" ht="24">
      <c r="A17" s="64">
        <v>12</v>
      </c>
      <c r="B17" s="47" t="s">
        <v>220</v>
      </c>
      <c r="C17" s="53" t="s">
        <v>221</v>
      </c>
      <c r="D17" s="54" t="s">
        <v>222</v>
      </c>
      <c r="E17" s="55" t="s">
        <v>222</v>
      </c>
      <c r="F17" s="282" t="s">
        <v>223</v>
      </c>
      <c r="G17" s="266" t="s">
        <v>224</v>
      </c>
      <c r="H17" s="266" t="s">
        <v>225</v>
      </c>
      <c r="I17" s="51" t="s">
        <v>91</v>
      </c>
      <c r="J17" s="51" t="s">
        <v>91</v>
      </c>
      <c r="K17" s="251">
        <v>1257</v>
      </c>
    </row>
    <row r="18" spans="1:11" ht="24">
      <c r="A18" s="107">
        <v>13</v>
      </c>
      <c r="B18" s="47" t="s">
        <v>226</v>
      </c>
      <c r="C18" s="49" t="s">
        <v>227</v>
      </c>
      <c r="D18" s="49" t="s">
        <v>222</v>
      </c>
      <c r="E18" s="38" t="s">
        <v>222</v>
      </c>
      <c r="F18" s="280" t="s">
        <v>228</v>
      </c>
      <c r="G18" s="266" t="s">
        <v>229</v>
      </c>
      <c r="H18" s="38" t="s">
        <v>108</v>
      </c>
      <c r="I18" s="51" t="s">
        <v>91</v>
      </c>
      <c r="J18" s="51" t="s">
        <v>91</v>
      </c>
      <c r="K18" s="250">
        <v>1239</v>
      </c>
    </row>
    <row r="19" spans="1:11" ht="24">
      <c r="A19" s="64">
        <v>14</v>
      </c>
      <c r="B19" s="47" t="s">
        <v>230</v>
      </c>
      <c r="C19" s="49" t="s">
        <v>231</v>
      </c>
      <c r="D19" s="49" t="s">
        <v>232</v>
      </c>
      <c r="E19" s="38" t="s">
        <v>222</v>
      </c>
      <c r="F19" s="280" t="s">
        <v>233</v>
      </c>
      <c r="G19" s="268" t="s">
        <v>234</v>
      </c>
      <c r="H19" s="268" t="s">
        <v>235</v>
      </c>
      <c r="I19" s="51" t="s">
        <v>91</v>
      </c>
      <c r="J19" s="51" t="s">
        <v>91</v>
      </c>
      <c r="K19" s="38">
        <v>900</v>
      </c>
    </row>
    <row r="20" spans="1:11" ht="24">
      <c r="A20" s="107">
        <v>15</v>
      </c>
      <c r="B20" s="47" t="s">
        <v>236</v>
      </c>
      <c r="C20" s="53" t="s">
        <v>237</v>
      </c>
      <c r="D20" s="49" t="s">
        <v>238</v>
      </c>
      <c r="E20" s="38" t="s">
        <v>222</v>
      </c>
      <c r="F20" s="280" t="s">
        <v>239</v>
      </c>
      <c r="G20" s="266" t="s">
        <v>240</v>
      </c>
      <c r="H20" s="266" t="s">
        <v>241</v>
      </c>
      <c r="I20" s="51" t="s">
        <v>91</v>
      </c>
      <c r="J20" s="51" t="s">
        <v>91</v>
      </c>
      <c r="K20" s="38">
        <v>589</v>
      </c>
    </row>
    <row r="21" spans="1:11" ht="24">
      <c r="A21" s="64">
        <v>16</v>
      </c>
      <c r="B21" s="47" t="s">
        <v>242</v>
      </c>
      <c r="C21" s="49" t="s">
        <v>243</v>
      </c>
      <c r="D21" s="49" t="s">
        <v>232</v>
      </c>
      <c r="E21" s="38" t="s">
        <v>222</v>
      </c>
      <c r="F21" s="280" t="s">
        <v>244</v>
      </c>
      <c r="G21" s="49" t="s">
        <v>108</v>
      </c>
      <c r="H21" s="38" t="s">
        <v>108</v>
      </c>
      <c r="I21" s="51" t="s">
        <v>91</v>
      </c>
      <c r="J21" s="51" t="s">
        <v>91</v>
      </c>
      <c r="K21" s="38">
        <v>700</v>
      </c>
    </row>
    <row r="22" spans="1:11" ht="24">
      <c r="A22" s="107">
        <v>17</v>
      </c>
      <c r="B22" s="47" t="s">
        <v>245</v>
      </c>
      <c r="C22" s="54" t="s">
        <v>246</v>
      </c>
      <c r="D22" s="54" t="s">
        <v>222</v>
      </c>
      <c r="E22" s="55" t="s">
        <v>222</v>
      </c>
      <c r="F22" s="282" t="s">
        <v>247</v>
      </c>
      <c r="G22" s="266" t="s">
        <v>248</v>
      </c>
      <c r="H22" s="38" t="s">
        <v>108</v>
      </c>
      <c r="I22" s="51" t="s">
        <v>91</v>
      </c>
      <c r="J22" s="51" t="s">
        <v>91</v>
      </c>
      <c r="K22" s="55">
        <v>299</v>
      </c>
    </row>
    <row r="23" spans="1:11" ht="24">
      <c r="A23" s="64">
        <v>18</v>
      </c>
      <c r="B23" s="47" t="s">
        <v>249</v>
      </c>
      <c r="C23" s="49" t="s">
        <v>250</v>
      </c>
      <c r="D23" s="49" t="s">
        <v>238</v>
      </c>
      <c r="E23" s="38" t="s">
        <v>222</v>
      </c>
      <c r="F23" s="280" t="s">
        <v>108</v>
      </c>
      <c r="G23" s="266" t="s">
        <v>251</v>
      </c>
      <c r="H23" s="38" t="s">
        <v>108</v>
      </c>
      <c r="I23" s="51" t="s">
        <v>91</v>
      </c>
      <c r="J23" s="51" t="s">
        <v>91</v>
      </c>
      <c r="K23" s="38">
        <v>400</v>
      </c>
    </row>
    <row r="24" spans="1:11" ht="24">
      <c r="A24" s="107">
        <v>19</v>
      </c>
      <c r="B24" s="47" t="s">
        <v>287</v>
      </c>
      <c r="C24" s="47" t="s">
        <v>288</v>
      </c>
      <c r="D24" s="47" t="s">
        <v>289</v>
      </c>
      <c r="E24" s="64" t="s">
        <v>290</v>
      </c>
      <c r="F24" s="270" t="s">
        <v>291</v>
      </c>
      <c r="G24" s="269" t="s">
        <v>292</v>
      </c>
      <c r="H24" s="38" t="s">
        <v>108</v>
      </c>
      <c r="I24" s="51" t="s">
        <v>91</v>
      </c>
      <c r="J24" s="51" t="s">
        <v>91</v>
      </c>
      <c r="K24" s="90">
        <v>515</v>
      </c>
    </row>
    <row r="25" spans="1:11" ht="24">
      <c r="A25" s="64">
        <v>20</v>
      </c>
      <c r="B25" s="47" t="s">
        <v>293</v>
      </c>
      <c r="C25" s="47" t="s">
        <v>294</v>
      </c>
      <c r="D25" s="47" t="s">
        <v>290</v>
      </c>
      <c r="E25" s="64" t="s">
        <v>290</v>
      </c>
      <c r="F25" s="270" t="s">
        <v>295</v>
      </c>
      <c r="G25" s="269" t="s">
        <v>296</v>
      </c>
      <c r="H25" s="269" t="s">
        <v>297</v>
      </c>
      <c r="I25" s="51" t="s">
        <v>91</v>
      </c>
      <c r="J25" s="51" t="s">
        <v>91</v>
      </c>
      <c r="K25" s="90">
        <v>1270</v>
      </c>
    </row>
    <row r="26" spans="1:11" ht="24">
      <c r="A26" s="107">
        <v>21</v>
      </c>
      <c r="B26" s="47" t="s">
        <v>298</v>
      </c>
      <c r="C26" s="47" t="s">
        <v>299</v>
      </c>
      <c r="D26" s="47" t="s">
        <v>300</v>
      </c>
      <c r="E26" s="64" t="s">
        <v>290</v>
      </c>
      <c r="F26" s="270" t="s">
        <v>301</v>
      </c>
      <c r="G26" s="269" t="s">
        <v>302</v>
      </c>
      <c r="H26" s="38" t="s">
        <v>108</v>
      </c>
      <c r="I26" s="51" t="s">
        <v>91</v>
      </c>
      <c r="J26" s="51" t="s">
        <v>91</v>
      </c>
      <c r="K26" s="90">
        <v>900</v>
      </c>
    </row>
    <row r="27" spans="1:11" ht="24">
      <c r="A27" s="64">
        <v>22</v>
      </c>
      <c r="B27" s="47" t="s">
        <v>303</v>
      </c>
      <c r="C27" s="47" t="s">
        <v>304</v>
      </c>
      <c r="D27" s="47" t="s">
        <v>305</v>
      </c>
      <c r="E27" s="64" t="s">
        <v>290</v>
      </c>
      <c r="F27" s="270" t="s">
        <v>306</v>
      </c>
      <c r="G27" s="269" t="s">
        <v>307</v>
      </c>
      <c r="H27" s="38" t="s">
        <v>108</v>
      </c>
      <c r="I27" s="51" t="s">
        <v>91</v>
      </c>
      <c r="J27" s="51" t="s">
        <v>91</v>
      </c>
      <c r="K27" s="90">
        <v>400</v>
      </c>
    </row>
    <row r="28" spans="1:11" ht="24">
      <c r="A28" s="107">
        <v>23</v>
      </c>
      <c r="B28" s="47" t="s">
        <v>308</v>
      </c>
      <c r="C28" s="47" t="s">
        <v>309</v>
      </c>
      <c r="D28" s="47" t="s">
        <v>290</v>
      </c>
      <c r="E28" s="64" t="s">
        <v>290</v>
      </c>
      <c r="F28" s="270" t="s">
        <v>310</v>
      </c>
      <c r="G28" s="269" t="s">
        <v>311</v>
      </c>
      <c r="H28" s="269" t="s">
        <v>312</v>
      </c>
      <c r="I28" s="51" t="s">
        <v>91</v>
      </c>
      <c r="J28" s="51" t="s">
        <v>91</v>
      </c>
      <c r="K28" s="90">
        <v>211</v>
      </c>
    </row>
    <row r="29" spans="1:11" ht="24">
      <c r="A29" s="64">
        <v>24</v>
      </c>
      <c r="B29" s="47" t="s">
        <v>313</v>
      </c>
      <c r="C29" s="47" t="s">
        <v>314</v>
      </c>
      <c r="D29" s="47" t="s">
        <v>315</v>
      </c>
      <c r="E29" s="64" t="s">
        <v>290</v>
      </c>
      <c r="F29" s="270" t="s">
        <v>316</v>
      </c>
      <c r="G29" s="269" t="s">
        <v>317</v>
      </c>
      <c r="H29" s="38" t="s">
        <v>108</v>
      </c>
      <c r="I29" s="51" t="s">
        <v>91</v>
      </c>
      <c r="J29" s="51" t="s">
        <v>91</v>
      </c>
      <c r="K29" s="90">
        <v>99</v>
      </c>
    </row>
    <row r="30" spans="1:11" ht="24">
      <c r="A30" s="107">
        <v>25</v>
      </c>
      <c r="B30" s="47" t="s">
        <v>318</v>
      </c>
      <c r="C30" s="47" t="s">
        <v>304</v>
      </c>
      <c r="D30" s="47" t="s">
        <v>290</v>
      </c>
      <c r="E30" s="64" t="s">
        <v>290</v>
      </c>
      <c r="F30" s="270" t="s">
        <v>319</v>
      </c>
      <c r="G30" s="47" t="s">
        <v>320</v>
      </c>
      <c r="H30" s="38" t="s">
        <v>108</v>
      </c>
      <c r="I30" s="51" t="s">
        <v>91</v>
      </c>
      <c r="J30" s="51" t="s">
        <v>91</v>
      </c>
      <c r="K30" s="90">
        <v>1350</v>
      </c>
    </row>
    <row r="31" spans="1:11" ht="24">
      <c r="A31" s="64">
        <v>26</v>
      </c>
      <c r="B31" s="47" t="s">
        <v>321</v>
      </c>
      <c r="C31" s="47" t="s">
        <v>304</v>
      </c>
      <c r="D31" s="47" t="s">
        <v>315</v>
      </c>
      <c r="E31" s="64" t="s">
        <v>290</v>
      </c>
      <c r="F31" s="270" t="s">
        <v>322</v>
      </c>
      <c r="G31" s="269" t="s">
        <v>323</v>
      </c>
      <c r="H31" s="38" t="s">
        <v>108</v>
      </c>
      <c r="I31" s="51" t="s">
        <v>91</v>
      </c>
      <c r="J31" s="51" t="s">
        <v>91</v>
      </c>
      <c r="K31" s="90">
        <v>405</v>
      </c>
    </row>
    <row r="32" spans="1:11" ht="24">
      <c r="A32" s="107">
        <v>27</v>
      </c>
      <c r="B32" s="114" t="s">
        <v>346</v>
      </c>
      <c r="C32" s="47">
        <v>225</v>
      </c>
      <c r="D32" s="89" t="s">
        <v>347</v>
      </c>
      <c r="E32" s="90" t="s">
        <v>348</v>
      </c>
      <c r="F32" s="284" t="s">
        <v>349</v>
      </c>
      <c r="G32" s="268" t="s">
        <v>350</v>
      </c>
      <c r="H32" s="38" t="s">
        <v>108</v>
      </c>
      <c r="I32" s="51" t="s">
        <v>91</v>
      </c>
      <c r="J32" s="51" t="s">
        <v>91</v>
      </c>
      <c r="K32" s="271">
        <v>800</v>
      </c>
    </row>
    <row r="33" spans="1:11" ht="24">
      <c r="A33" s="64">
        <v>28</v>
      </c>
      <c r="B33" s="114" t="s">
        <v>351</v>
      </c>
      <c r="C33" s="47">
        <v>148</v>
      </c>
      <c r="D33" s="89" t="s">
        <v>352</v>
      </c>
      <c r="E33" s="90" t="s">
        <v>348</v>
      </c>
      <c r="F33" s="284" t="s">
        <v>353</v>
      </c>
      <c r="G33" s="268" t="s">
        <v>354</v>
      </c>
      <c r="H33" s="266" t="s">
        <v>355</v>
      </c>
      <c r="I33" s="51" t="s">
        <v>91</v>
      </c>
      <c r="J33" s="51" t="s">
        <v>91</v>
      </c>
      <c r="K33" s="271">
        <v>900</v>
      </c>
    </row>
    <row r="34" spans="1:11" ht="24">
      <c r="A34" s="107">
        <v>29</v>
      </c>
      <c r="B34" s="114" t="s">
        <v>356</v>
      </c>
      <c r="C34" s="49" t="s">
        <v>108</v>
      </c>
      <c r="D34" s="89" t="s">
        <v>357</v>
      </c>
      <c r="E34" s="90" t="s">
        <v>348</v>
      </c>
      <c r="F34" s="284" t="s">
        <v>358</v>
      </c>
      <c r="G34" s="268" t="s">
        <v>359</v>
      </c>
      <c r="H34" s="38" t="s">
        <v>108</v>
      </c>
      <c r="I34" s="51" t="s">
        <v>91</v>
      </c>
      <c r="J34" s="51" t="s">
        <v>91</v>
      </c>
      <c r="K34" s="271">
        <v>375</v>
      </c>
    </row>
    <row r="35" spans="1:11" ht="24">
      <c r="A35" s="64">
        <v>30</v>
      </c>
      <c r="B35" s="118" t="s">
        <v>360</v>
      </c>
      <c r="C35" s="272" t="s">
        <v>361</v>
      </c>
      <c r="D35" s="273" t="s">
        <v>348</v>
      </c>
      <c r="E35" s="274" t="s">
        <v>348</v>
      </c>
      <c r="F35" s="280" t="s">
        <v>362</v>
      </c>
      <c r="G35" s="266" t="s">
        <v>363</v>
      </c>
      <c r="H35" s="275" t="s">
        <v>364</v>
      </c>
      <c r="I35" s="51" t="s">
        <v>91</v>
      </c>
      <c r="J35" s="51" t="s">
        <v>91</v>
      </c>
      <c r="K35" s="276">
        <v>865</v>
      </c>
    </row>
    <row r="36" spans="1:11" ht="24">
      <c r="A36" s="107">
        <v>31</v>
      </c>
      <c r="B36" s="47" t="s">
        <v>387</v>
      </c>
      <c r="C36" s="49" t="s">
        <v>388</v>
      </c>
      <c r="D36" s="49" t="s">
        <v>389</v>
      </c>
      <c r="E36" s="38" t="s">
        <v>390</v>
      </c>
      <c r="F36" s="280" t="s">
        <v>391</v>
      </c>
      <c r="G36" s="266" t="s">
        <v>392</v>
      </c>
      <c r="H36" s="38" t="s">
        <v>108</v>
      </c>
      <c r="I36" s="51" t="s">
        <v>91</v>
      </c>
      <c r="J36" s="51" t="s">
        <v>91</v>
      </c>
      <c r="K36" s="38"/>
    </row>
    <row r="37" spans="1:11" ht="24">
      <c r="A37" s="64">
        <v>32</v>
      </c>
      <c r="B37" s="47" t="s">
        <v>395</v>
      </c>
      <c r="C37" s="47" t="s">
        <v>396</v>
      </c>
      <c r="D37" s="47" t="s">
        <v>397</v>
      </c>
      <c r="E37" s="64" t="s">
        <v>397</v>
      </c>
      <c r="F37" s="270" t="s">
        <v>398</v>
      </c>
      <c r="G37" s="269" t="s">
        <v>399</v>
      </c>
      <c r="H37" s="269" t="s">
        <v>400</v>
      </c>
      <c r="I37" s="51" t="s">
        <v>91</v>
      </c>
      <c r="J37" s="51" t="s">
        <v>91</v>
      </c>
      <c r="K37" s="90">
        <v>3624</v>
      </c>
    </row>
    <row r="38" spans="1:11" ht="24">
      <c r="A38" s="107">
        <v>33</v>
      </c>
      <c r="B38" s="47" t="s">
        <v>401</v>
      </c>
      <c r="C38" s="47" t="s">
        <v>57</v>
      </c>
      <c r="D38" s="47" t="s">
        <v>402</v>
      </c>
      <c r="E38" s="64" t="s">
        <v>397</v>
      </c>
      <c r="F38" s="270" t="s">
        <v>403</v>
      </c>
      <c r="G38" s="269" t="s">
        <v>404</v>
      </c>
      <c r="H38" s="38" t="s">
        <v>108</v>
      </c>
      <c r="I38" s="51" t="s">
        <v>91</v>
      </c>
      <c r="J38" s="51" t="s">
        <v>91</v>
      </c>
      <c r="K38" s="90">
        <v>621</v>
      </c>
    </row>
    <row r="39" spans="1:11" ht="24">
      <c r="A39" s="64">
        <v>34</v>
      </c>
      <c r="B39" s="47" t="s">
        <v>417</v>
      </c>
      <c r="C39" s="49" t="s">
        <v>426</v>
      </c>
      <c r="D39" s="49" t="s">
        <v>418</v>
      </c>
      <c r="E39" s="38" t="s">
        <v>419</v>
      </c>
      <c r="F39" s="280" t="s">
        <v>427</v>
      </c>
      <c r="G39" s="266" t="s">
        <v>420</v>
      </c>
      <c r="H39" s="38" t="s">
        <v>108</v>
      </c>
      <c r="I39" s="51" t="s">
        <v>91</v>
      </c>
      <c r="J39" s="51" t="s">
        <v>91</v>
      </c>
      <c r="K39" s="252">
        <v>250</v>
      </c>
    </row>
    <row r="40" spans="1:11" ht="24">
      <c r="A40" s="107">
        <v>35</v>
      </c>
      <c r="B40" s="47" t="s">
        <v>421</v>
      </c>
      <c r="C40" s="54" t="s">
        <v>422</v>
      </c>
      <c r="D40" s="54" t="s">
        <v>423</v>
      </c>
      <c r="E40" s="55" t="s">
        <v>419</v>
      </c>
      <c r="F40" s="282" t="s">
        <v>424</v>
      </c>
      <c r="G40" s="266" t="s">
        <v>425</v>
      </c>
      <c r="H40" s="38" t="s">
        <v>108</v>
      </c>
      <c r="I40" s="51" t="s">
        <v>91</v>
      </c>
      <c r="J40" s="51" t="s">
        <v>91</v>
      </c>
      <c r="K40" s="55">
        <v>450</v>
      </c>
    </row>
    <row r="41" spans="1:11" ht="24">
      <c r="A41" s="64">
        <v>36</v>
      </c>
      <c r="B41" s="47" t="s">
        <v>434</v>
      </c>
      <c r="C41" s="49" t="s">
        <v>435</v>
      </c>
      <c r="D41" s="49" t="s">
        <v>436</v>
      </c>
      <c r="E41" s="38" t="s">
        <v>436</v>
      </c>
      <c r="F41" s="280" t="s">
        <v>437</v>
      </c>
      <c r="G41" s="277" t="s">
        <v>438</v>
      </c>
      <c r="H41" s="38" t="s">
        <v>108</v>
      </c>
      <c r="I41" s="51" t="s">
        <v>91</v>
      </c>
      <c r="J41" s="51" t="s">
        <v>91</v>
      </c>
      <c r="K41" s="38">
        <v>2712</v>
      </c>
    </row>
    <row r="42" spans="1:11" ht="24">
      <c r="A42" s="107">
        <v>37</v>
      </c>
      <c r="B42" s="47" t="s">
        <v>439</v>
      </c>
      <c r="C42" s="49">
        <v>254</v>
      </c>
      <c r="D42" s="49" t="s">
        <v>436</v>
      </c>
      <c r="E42" s="38" t="s">
        <v>436</v>
      </c>
      <c r="F42" s="280" t="s">
        <v>440</v>
      </c>
      <c r="G42" s="277" t="s">
        <v>441</v>
      </c>
      <c r="H42" s="38" t="s">
        <v>108</v>
      </c>
      <c r="I42" s="51" t="s">
        <v>91</v>
      </c>
      <c r="J42" s="51" t="s">
        <v>91</v>
      </c>
      <c r="K42" s="38">
        <v>824</v>
      </c>
    </row>
    <row r="43" spans="1:11" ht="24">
      <c r="A43" s="64">
        <v>38</v>
      </c>
      <c r="B43" s="47" t="s">
        <v>442</v>
      </c>
      <c r="C43" s="49">
        <v>59</v>
      </c>
      <c r="D43" s="49" t="s">
        <v>443</v>
      </c>
      <c r="E43" s="38" t="s">
        <v>436</v>
      </c>
      <c r="F43" s="280" t="s">
        <v>444</v>
      </c>
      <c r="G43" s="277" t="s">
        <v>445</v>
      </c>
      <c r="H43" s="38" t="s">
        <v>108</v>
      </c>
      <c r="I43" s="51" t="s">
        <v>91</v>
      </c>
      <c r="J43" s="51" t="s">
        <v>91</v>
      </c>
      <c r="K43" s="38">
        <v>191</v>
      </c>
    </row>
    <row r="44" spans="1:11" ht="24">
      <c r="A44" s="107">
        <v>39</v>
      </c>
      <c r="B44" s="47" t="s">
        <v>455</v>
      </c>
      <c r="C44" s="49" t="s">
        <v>108</v>
      </c>
      <c r="D44" s="79" t="s">
        <v>473</v>
      </c>
      <c r="E44" s="63" t="s">
        <v>474</v>
      </c>
      <c r="F44" s="285" t="s">
        <v>475</v>
      </c>
      <c r="G44" s="286" t="s">
        <v>476</v>
      </c>
      <c r="H44" s="278" t="s">
        <v>477</v>
      </c>
      <c r="I44" s="51" t="s">
        <v>91</v>
      </c>
      <c r="J44" s="51" t="s">
        <v>91</v>
      </c>
      <c r="K44" s="38">
        <v>1615</v>
      </c>
    </row>
    <row r="45" spans="1:11" ht="24">
      <c r="A45" s="64">
        <v>40</v>
      </c>
      <c r="B45" s="47" t="s">
        <v>463</v>
      </c>
      <c r="C45" s="47" t="s">
        <v>478</v>
      </c>
      <c r="D45" s="47" t="s">
        <v>479</v>
      </c>
      <c r="E45" s="63" t="s">
        <v>474</v>
      </c>
      <c r="F45" s="270" t="s">
        <v>480</v>
      </c>
      <c r="G45" s="269" t="s">
        <v>481</v>
      </c>
      <c r="H45" s="38" t="s">
        <v>108</v>
      </c>
      <c r="I45" s="51" t="s">
        <v>91</v>
      </c>
      <c r="J45" s="51" t="s">
        <v>91</v>
      </c>
      <c r="K45" s="64">
        <v>270</v>
      </c>
    </row>
    <row r="46" spans="1:11" ht="24">
      <c r="A46" s="107">
        <v>41</v>
      </c>
      <c r="B46" s="47" t="s">
        <v>467</v>
      </c>
      <c r="C46" s="47" t="s">
        <v>482</v>
      </c>
      <c r="D46" s="47" t="s">
        <v>483</v>
      </c>
      <c r="E46" s="63" t="s">
        <v>474</v>
      </c>
      <c r="F46" s="270" t="s">
        <v>484</v>
      </c>
      <c r="G46" s="269" t="s">
        <v>485</v>
      </c>
      <c r="H46" s="38" t="s">
        <v>108</v>
      </c>
      <c r="I46" s="51" t="s">
        <v>91</v>
      </c>
      <c r="J46" s="51" t="s">
        <v>91</v>
      </c>
      <c r="K46" s="38">
        <v>768</v>
      </c>
    </row>
    <row r="47" spans="1:11" ht="24">
      <c r="A47" s="64">
        <v>42</v>
      </c>
      <c r="B47" s="47" t="s">
        <v>470</v>
      </c>
      <c r="C47" s="47">
        <v>131</v>
      </c>
      <c r="D47" s="47" t="s">
        <v>486</v>
      </c>
      <c r="E47" s="63" t="s">
        <v>474</v>
      </c>
      <c r="F47" s="270" t="s">
        <v>487</v>
      </c>
      <c r="G47" s="269" t="s">
        <v>488</v>
      </c>
      <c r="H47" s="38" t="s">
        <v>108</v>
      </c>
      <c r="I47" s="51" t="s">
        <v>91</v>
      </c>
      <c r="J47" s="51" t="s">
        <v>91</v>
      </c>
      <c r="K47" s="38">
        <v>540</v>
      </c>
    </row>
    <row r="48" spans="1:11" ht="24">
      <c r="A48" s="107">
        <v>43</v>
      </c>
      <c r="B48" s="103" t="s">
        <v>489</v>
      </c>
      <c r="C48" s="47" t="s">
        <v>490</v>
      </c>
      <c r="D48" s="47" t="s">
        <v>491</v>
      </c>
      <c r="E48" s="64" t="s">
        <v>492</v>
      </c>
      <c r="F48" s="270" t="s">
        <v>493</v>
      </c>
      <c r="G48" s="287" t="s">
        <v>494</v>
      </c>
      <c r="H48" s="38" t="s">
        <v>108</v>
      </c>
      <c r="I48" s="51" t="s">
        <v>91</v>
      </c>
      <c r="J48" s="51" t="s">
        <v>91</v>
      </c>
      <c r="K48" s="55">
        <v>360</v>
      </c>
    </row>
    <row r="49" spans="1:11" ht="24">
      <c r="A49" s="64">
        <v>44</v>
      </c>
      <c r="B49" s="103" t="s">
        <v>495</v>
      </c>
      <c r="C49" s="49">
        <v>340</v>
      </c>
      <c r="D49" s="49" t="s">
        <v>496</v>
      </c>
      <c r="E49" s="38" t="s">
        <v>492</v>
      </c>
      <c r="F49" s="280">
        <v>73544089</v>
      </c>
      <c r="G49" s="266" t="s">
        <v>497</v>
      </c>
      <c r="H49" s="38" t="s">
        <v>108</v>
      </c>
      <c r="I49" s="51" t="s">
        <v>91</v>
      </c>
      <c r="J49" s="51" t="s">
        <v>91</v>
      </c>
      <c r="K49" s="38">
        <v>1155</v>
      </c>
    </row>
    <row r="50" spans="1:11" ht="24">
      <c r="A50" s="107">
        <v>45</v>
      </c>
      <c r="B50" s="47" t="s">
        <v>498</v>
      </c>
      <c r="C50" s="49" t="s">
        <v>499</v>
      </c>
      <c r="D50" s="49" t="s">
        <v>500</v>
      </c>
      <c r="E50" s="38" t="s">
        <v>492</v>
      </c>
      <c r="F50" s="280" t="s">
        <v>501</v>
      </c>
      <c r="G50" s="266" t="s">
        <v>502</v>
      </c>
      <c r="H50" s="253" t="s">
        <v>503</v>
      </c>
      <c r="I50" s="51" t="s">
        <v>91</v>
      </c>
      <c r="J50" s="51" t="s">
        <v>91</v>
      </c>
      <c r="K50" s="38">
        <v>760</v>
      </c>
    </row>
    <row r="51" spans="1:11" ht="24">
      <c r="A51" s="64">
        <v>46</v>
      </c>
      <c r="B51" s="89" t="s">
        <v>514</v>
      </c>
      <c r="C51" s="47" t="s">
        <v>515</v>
      </c>
      <c r="D51" s="89" t="s">
        <v>516</v>
      </c>
      <c r="E51" s="90" t="s">
        <v>517</v>
      </c>
      <c r="F51" s="284" t="s">
        <v>518</v>
      </c>
      <c r="G51" s="268" t="s">
        <v>519</v>
      </c>
      <c r="H51" s="269" t="s">
        <v>520</v>
      </c>
      <c r="I51" s="51" t="s">
        <v>91</v>
      </c>
      <c r="J51" s="51" t="s">
        <v>91</v>
      </c>
      <c r="K51" s="271">
        <v>4862</v>
      </c>
    </row>
    <row r="52" spans="1:11" ht="24">
      <c r="A52" s="107">
        <v>47</v>
      </c>
      <c r="B52" s="89" t="s">
        <v>521</v>
      </c>
      <c r="C52" s="47" t="s">
        <v>522</v>
      </c>
      <c r="D52" s="279" t="s">
        <v>523</v>
      </c>
      <c r="E52" s="90" t="s">
        <v>517</v>
      </c>
      <c r="F52" s="284" t="s">
        <v>524</v>
      </c>
      <c r="G52" s="268" t="s">
        <v>525</v>
      </c>
      <c r="H52" s="47"/>
      <c r="I52" s="51" t="s">
        <v>91</v>
      </c>
      <c r="J52" s="51" t="s">
        <v>91</v>
      </c>
      <c r="K52" s="271">
        <v>561</v>
      </c>
    </row>
    <row r="53" spans="1:11" ht="24">
      <c r="A53" s="64">
        <v>48</v>
      </c>
      <c r="B53" s="89" t="s">
        <v>526</v>
      </c>
      <c r="C53" s="47" t="s">
        <v>527</v>
      </c>
      <c r="D53" s="89" t="s">
        <v>516</v>
      </c>
      <c r="E53" s="90" t="s">
        <v>517</v>
      </c>
      <c r="F53" s="284" t="s">
        <v>528</v>
      </c>
      <c r="G53" s="47" t="s">
        <v>529</v>
      </c>
      <c r="H53" s="47"/>
      <c r="I53" s="51" t="s">
        <v>91</v>
      </c>
      <c r="J53" s="51" t="s">
        <v>91</v>
      </c>
      <c r="K53" s="271">
        <v>533</v>
      </c>
    </row>
    <row r="54" spans="1:11" ht="24">
      <c r="A54" s="107">
        <v>49</v>
      </c>
      <c r="B54" s="89" t="s">
        <v>530</v>
      </c>
      <c r="C54" s="47" t="s">
        <v>531</v>
      </c>
      <c r="D54" s="89" t="s">
        <v>532</v>
      </c>
      <c r="E54" s="90" t="s">
        <v>517</v>
      </c>
      <c r="F54" s="284" t="s">
        <v>533</v>
      </c>
      <c r="G54" s="47" t="s">
        <v>534</v>
      </c>
      <c r="H54" s="269"/>
      <c r="I54" s="51" t="s">
        <v>91</v>
      </c>
      <c r="J54" s="51" t="s">
        <v>91</v>
      </c>
      <c r="K54" s="271">
        <v>289</v>
      </c>
    </row>
    <row r="55" spans="1:11" ht="24">
      <c r="A55" s="64">
        <v>50</v>
      </c>
      <c r="B55" s="89" t="s">
        <v>535</v>
      </c>
      <c r="C55" s="47" t="s">
        <v>536</v>
      </c>
      <c r="D55" s="89" t="s">
        <v>516</v>
      </c>
      <c r="E55" s="90" t="s">
        <v>517</v>
      </c>
      <c r="F55" s="284" t="s">
        <v>537</v>
      </c>
      <c r="G55" s="270"/>
      <c r="H55" s="47"/>
      <c r="I55" s="51" t="s">
        <v>91</v>
      </c>
      <c r="J55" s="51" t="s">
        <v>91</v>
      </c>
      <c r="K55" s="271">
        <v>69</v>
      </c>
    </row>
    <row r="56" spans="1:11" ht="24">
      <c r="A56" s="107">
        <v>51</v>
      </c>
      <c r="B56" s="89" t="s">
        <v>550</v>
      </c>
      <c r="C56" s="49" t="s">
        <v>108</v>
      </c>
      <c r="D56" s="47" t="s">
        <v>532</v>
      </c>
      <c r="E56" s="64" t="s">
        <v>517</v>
      </c>
      <c r="F56" s="270"/>
      <c r="G56" s="270"/>
      <c r="H56" s="47"/>
      <c r="I56" s="51" t="s">
        <v>91</v>
      </c>
      <c r="J56" s="51" t="s">
        <v>91</v>
      </c>
      <c r="K56" s="38" t="s">
        <v>108</v>
      </c>
    </row>
  </sheetData>
  <sheetProtection/>
  <mergeCells count="8">
    <mergeCell ref="A4:A5"/>
    <mergeCell ref="B4:B5"/>
    <mergeCell ref="F4:F5"/>
    <mergeCell ref="A1:K1"/>
    <mergeCell ref="A2:K2"/>
    <mergeCell ref="C4:E4"/>
    <mergeCell ref="G4:G5"/>
    <mergeCell ref="I4:J4"/>
  </mergeCells>
  <hyperlinks>
    <hyperlink ref="G7" r:id="rId1" display="Sukansart@hotmail.com"/>
    <hyperlink ref="G9" r:id="rId2" display="narawitislamic@gmail.com"/>
    <hyperlink ref="H9" r:id="rId3" display="http://www.narawitschool.com"/>
    <hyperlink ref="G12" r:id="rId4" display="kee-lam@hotmail.com"/>
    <hyperlink ref="G13" r:id="rId5" display="toda.2009@hotmail.com"/>
    <hyperlink ref="G14" r:id="rId6" display="saniyatil@hotmail.com"/>
    <hyperlink ref="G15" r:id="rId7" display="dinniah08@hotmail.co.th"/>
    <hyperlink ref="G10" r:id="rId8" display="assula2003@hotmail.com"/>
    <hyperlink ref="G17" r:id="rId9" display="nasra1839@gmail.com"/>
    <hyperlink ref="H17" r:id="rId10" display="www.akrasart.ac.th."/>
    <hyperlink ref="G18" r:id="rId11" display="sman_mit@hotmail.com"/>
    <hyperlink ref="G19" r:id="rId12" display="hasaniahschool@hotmail.ac.th"/>
    <hyperlink ref="H19" r:id="rId13" display="www.hasaniah.ac.th"/>
    <hyperlink ref="G20" r:id="rId14" display="baboman@drqan.ac.th"/>
    <hyperlink ref="H20" r:id="rId15" display="www.drqan.ac.th"/>
    <hyperlink ref="G23" r:id="rId16" display="Mahad_bk@hotmail.com"/>
    <hyperlink ref="G22" r:id="rId17" display="mukhlis_kl@hotmail.com"/>
    <hyperlink ref="G24" r:id="rId18" display="charernwittayanusorn@hotmail.com"/>
    <hyperlink ref="G28" r:id="rId19" display="banghim_do@hotmail.com"/>
    <hyperlink ref="G29" r:id="rId20" display="ice_zee8@hotmail.com"/>
    <hyperlink ref="H28" r:id="rId21" display="www.thamstampwitya.ac.th"/>
    <hyperlink ref="G31" r:id="rId22" display="Darasat@windowslive.com"/>
    <hyperlink ref="G27" r:id="rId23" display="charensat_school@hotmail.com"/>
    <hyperlink ref="G26" r:id="rId24" display="addiniah_islamiah@hotmail.com"/>
    <hyperlink ref="H25" r:id="rId25" display="www.siritham.ac.th"/>
    <hyperlink ref="G25" r:id="rId26" display="webmaster@siritham.ac.th"/>
    <hyperlink ref="G34" r:id="rId27" display="D.R.L_nr@hotmail.co.th"/>
    <hyperlink ref="G32" r:id="rId28" display="nahdah2010@gmail.com"/>
    <hyperlink ref="G33" r:id="rId29" display="ibtida@hotmail.com"/>
    <hyperlink ref="H33" r:id="rId30" display="www.ibtida.net"/>
    <hyperlink ref="G35" r:id="rId31" display="Tontanyon@yahoo.c0.th"/>
    <hyperlink ref="H35" r:id="rId32" display="www.tontanyong.ac.th"/>
    <hyperlink ref="G36" r:id="rId33" display="meedamee87@hotmail.com"/>
    <hyperlink ref="H37" r:id="rId34" display="www.saengtham.com"/>
    <hyperlink ref="G37" r:id="rId35" display="saengthamgolok@gmail.com"/>
    <hyperlink ref="G38" r:id="rId36" display="ndi.mn@hotmail.com"/>
    <hyperlink ref="G39" r:id="rId37" display="islamanusad@htomail.com"/>
    <hyperlink ref="G40" r:id="rId38" display="drm2493@gmail.com"/>
    <hyperlink ref="G43" r:id="rId39" display="munawwareen@hotmail.co.th"/>
    <hyperlink ref="G42" r:id="rId40" display="Jy2552_weng@hotmail.com"/>
    <hyperlink ref="G41" r:id="rId41" display="RomaniaSchool@Romania hotmail.com"/>
    <hyperlink ref="G44" r:id="rId42" display="ndtschool@hotmail.com"/>
    <hyperlink ref="G45" r:id="rId43" display="azsaadah@gmail.com"/>
    <hyperlink ref="G47" r:id="rId44" display="IW_KB@HOTMAIL.COM"/>
    <hyperlink ref="H44" r:id="rId45" display="www.nuruddin.ac.th"/>
    <hyperlink ref="G49" r:id="rId46" display="sampanvittaya@gmail.com"/>
    <hyperlink ref="H50" r:id="rId47" display="www.alislamiahschool.com"/>
    <hyperlink ref="G50" r:id="rId48" display="al_isla.mul@hotmail.co.th"/>
    <hyperlink ref="G48" r:id="rId49" display="bukitislamic@windowslive.com"/>
    <hyperlink ref="H51" r:id="rId50" display="www.ltsc.ac.th"/>
    <hyperlink ref="G51" r:id="rId51" display="info@daruss.ac.th "/>
    <hyperlink ref="G52" r:id="rId52" display="prateep_nara@hotmail.com"/>
  </hyperlinks>
  <printOptions/>
  <pageMargins left="0.5905511811023623" right="0.1968503937007874" top="0.5905511811023623" bottom="0.3937007874015748" header="0.31496062992125984" footer="0.31496062992125984"/>
  <pageSetup firstPageNumber="105" useFirstPageNumber="1" horizontalDpi="300" verticalDpi="300" orientation="landscape" paperSize="9" scale="80" r:id="rId53"/>
  <headerFooter>
    <oddHeader>&amp;L&amp;"TH SarabunPSK,ธรรมดา"&amp;12สำนักงานการศึกษาเอกชนจังหวัดนราธิวาส&amp;R&amp;"TH SarabunPSK,ตัวหนา"&amp;12&amp;P</oddHeader>
    <oddFooter>&amp;R&amp;"TH SarabunPSK,ธรรมดา"&amp;12ข้อมูล ณ วันที่10 มิถุนายน 2556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57"/>
  <sheetViews>
    <sheetView zoomScalePageLayoutView="70" workbookViewId="0" topLeftCell="A1">
      <selection activeCell="A1" sqref="A1:I2"/>
    </sheetView>
  </sheetViews>
  <sheetFormatPr defaultColWidth="9.140625" defaultRowHeight="15"/>
  <cols>
    <col min="1" max="1" width="4.28125" style="18" customWidth="1"/>
    <col min="2" max="2" width="22.57421875" style="18" customWidth="1"/>
    <col min="3" max="3" width="16.00390625" style="18" customWidth="1"/>
    <col min="4" max="5" width="15.140625" style="18" customWidth="1"/>
    <col min="6" max="6" width="23.7109375" style="18" customWidth="1"/>
    <col min="7" max="7" width="21.140625" style="18" customWidth="1"/>
    <col min="8" max="8" width="22.421875" style="18" customWidth="1"/>
    <col min="9" max="9" width="22.140625" style="18" customWidth="1"/>
    <col min="10" max="16384" width="9.140625" style="18" customWidth="1"/>
  </cols>
  <sheetData>
    <row r="1" spans="1:9" ht="24">
      <c r="A1" s="301" t="s">
        <v>607</v>
      </c>
      <c r="B1" s="301"/>
      <c r="C1" s="301"/>
      <c r="D1" s="301"/>
      <c r="E1" s="301"/>
      <c r="F1" s="301"/>
      <c r="G1" s="301"/>
      <c r="H1" s="301"/>
      <c r="I1" s="301"/>
    </row>
    <row r="2" spans="1:9" ht="24">
      <c r="A2" s="301" t="s">
        <v>138</v>
      </c>
      <c r="B2" s="301"/>
      <c r="C2" s="301"/>
      <c r="D2" s="301"/>
      <c r="E2" s="301"/>
      <c r="F2" s="301"/>
      <c r="G2" s="301"/>
      <c r="H2" s="301"/>
      <c r="I2" s="301"/>
    </row>
    <row r="3" ht="12" customHeight="1"/>
    <row r="4" spans="1:83" ht="24">
      <c r="A4" s="127"/>
      <c r="B4" s="128"/>
      <c r="C4" s="302" t="s">
        <v>81</v>
      </c>
      <c r="D4" s="303"/>
      <c r="E4" s="302" t="s">
        <v>12</v>
      </c>
      <c r="F4" s="303"/>
      <c r="G4" s="304" t="s">
        <v>13</v>
      </c>
      <c r="H4" s="305"/>
      <c r="I4" s="306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</row>
    <row r="5" spans="1:83" ht="24">
      <c r="A5" s="129" t="s">
        <v>0</v>
      </c>
      <c r="B5" s="130" t="s">
        <v>1</v>
      </c>
      <c r="C5" s="131" t="s">
        <v>14</v>
      </c>
      <c r="D5" s="132" t="s">
        <v>15</v>
      </c>
      <c r="E5" s="133" t="s">
        <v>16</v>
      </c>
      <c r="F5" s="299" t="s">
        <v>17</v>
      </c>
      <c r="G5" s="134" t="s">
        <v>18</v>
      </c>
      <c r="H5" s="299" t="s">
        <v>19</v>
      </c>
      <c r="I5" s="299" t="s">
        <v>20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</row>
    <row r="6" spans="1:83" ht="24">
      <c r="A6" s="135"/>
      <c r="B6" s="136"/>
      <c r="C6" s="136" t="s">
        <v>21</v>
      </c>
      <c r="D6" s="137" t="s">
        <v>22</v>
      </c>
      <c r="E6" s="138" t="s">
        <v>23</v>
      </c>
      <c r="F6" s="300"/>
      <c r="G6" s="137" t="s">
        <v>24</v>
      </c>
      <c r="H6" s="300"/>
      <c r="I6" s="300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</row>
    <row r="7" spans="1:9" ht="24.75" customHeight="1">
      <c r="A7" s="107">
        <v>1</v>
      </c>
      <c r="B7" s="47" t="s">
        <v>84</v>
      </c>
      <c r="C7" s="108" t="s">
        <v>558</v>
      </c>
      <c r="D7" s="108" t="s">
        <v>559</v>
      </c>
      <c r="E7" s="108" t="s">
        <v>560</v>
      </c>
      <c r="F7" s="50" t="s">
        <v>140</v>
      </c>
      <c r="G7" s="50" t="s">
        <v>141</v>
      </c>
      <c r="H7" s="50" t="s">
        <v>142</v>
      </c>
      <c r="I7" s="50" t="s">
        <v>143</v>
      </c>
    </row>
    <row r="8" spans="1:9" ht="24.75" customHeight="1">
      <c r="A8" s="64">
        <v>2</v>
      </c>
      <c r="B8" s="47" t="s">
        <v>92</v>
      </c>
      <c r="C8" s="59"/>
      <c r="D8" s="59"/>
      <c r="E8" s="108" t="s">
        <v>561</v>
      </c>
      <c r="F8" s="50" t="s">
        <v>144</v>
      </c>
      <c r="G8" s="50" t="s">
        <v>145</v>
      </c>
      <c r="H8" s="50" t="s">
        <v>146</v>
      </c>
      <c r="I8" s="50" t="s">
        <v>147</v>
      </c>
    </row>
    <row r="9" spans="1:9" ht="24.75" customHeight="1">
      <c r="A9" s="107">
        <v>3</v>
      </c>
      <c r="B9" s="47" t="s">
        <v>97</v>
      </c>
      <c r="C9" s="59"/>
      <c r="D9" s="108" t="s">
        <v>563</v>
      </c>
      <c r="E9" s="108" t="s">
        <v>562</v>
      </c>
      <c r="F9" s="61" t="s">
        <v>148</v>
      </c>
      <c r="G9" s="61" t="s">
        <v>149</v>
      </c>
      <c r="H9" s="61" t="s">
        <v>149</v>
      </c>
      <c r="I9" s="61" t="s">
        <v>150</v>
      </c>
    </row>
    <row r="10" spans="1:9" ht="24.75" customHeight="1">
      <c r="A10" s="64">
        <v>4</v>
      </c>
      <c r="B10" s="47" t="s">
        <v>102</v>
      </c>
      <c r="C10" s="59"/>
      <c r="D10" s="108" t="s">
        <v>151</v>
      </c>
      <c r="E10" s="59"/>
      <c r="F10" s="59"/>
      <c r="G10" s="61" t="s">
        <v>152</v>
      </c>
      <c r="H10" s="61" t="s">
        <v>153</v>
      </c>
      <c r="I10" s="61" t="s">
        <v>152</v>
      </c>
    </row>
    <row r="11" spans="1:9" ht="24.75" customHeight="1">
      <c r="A11" s="107">
        <v>5</v>
      </c>
      <c r="B11" s="47" t="s">
        <v>107</v>
      </c>
      <c r="C11" s="59"/>
      <c r="D11" s="108" t="s">
        <v>154</v>
      </c>
      <c r="E11" s="59"/>
      <c r="F11" s="59"/>
      <c r="G11" s="109" t="s">
        <v>155</v>
      </c>
      <c r="H11" s="109" t="s">
        <v>155</v>
      </c>
      <c r="I11" s="109" t="s">
        <v>156</v>
      </c>
    </row>
    <row r="12" spans="1:9" ht="24.75" customHeight="1">
      <c r="A12" s="64">
        <v>6</v>
      </c>
      <c r="B12" s="47" t="s">
        <v>113</v>
      </c>
      <c r="C12" s="108" t="s">
        <v>564</v>
      </c>
      <c r="D12" s="108" t="s">
        <v>565</v>
      </c>
      <c r="E12" s="108" t="s">
        <v>566</v>
      </c>
      <c r="F12" s="66" t="s">
        <v>157</v>
      </c>
      <c r="G12" s="66" t="s">
        <v>158</v>
      </c>
      <c r="H12" s="66" t="s">
        <v>159</v>
      </c>
      <c r="I12" s="66" t="s">
        <v>160</v>
      </c>
    </row>
    <row r="13" spans="1:9" ht="24.75" customHeight="1">
      <c r="A13" s="107">
        <v>7</v>
      </c>
      <c r="B13" s="47" t="s">
        <v>118</v>
      </c>
      <c r="C13" s="108" t="s">
        <v>567</v>
      </c>
      <c r="D13" s="59"/>
      <c r="E13" s="108" t="s">
        <v>568</v>
      </c>
      <c r="F13" s="109" t="s">
        <v>161</v>
      </c>
      <c r="G13" s="109" t="s">
        <v>162</v>
      </c>
      <c r="H13" s="109" t="s">
        <v>163</v>
      </c>
      <c r="I13" s="109" t="s">
        <v>164</v>
      </c>
    </row>
    <row r="14" spans="1:9" ht="24.75" customHeight="1">
      <c r="A14" s="64">
        <v>8</v>
      </c>
      <c r="B14" s="47" t="s">
        <v>123</v>
      </c>
      <c r="C14" s="59"/>
      <c r="D14" s="59"/>
      <c r="E14" s="59"/>
      <c r="F14" s="59"/>
      <c r="G14" s="61" t="s">
        <v>165</v>
      </c>
      <c r="H14" s="61" t="s">
        <v>166</v>
      </c>
      <c r="I14" s="61" t="s">
        <v>167</v>
      </c>
    </row>
    <row r="15" spans="1:9" ht="24.75" customHeight="1">
      <c r="A15" s="107">
        <v>9</v>
      </c>
      <c r="B15" s="47" t="s">
        <v>127</v>
      </c>
      <c r="C15" s="108" t="s">
        <v>569</v>
      </c>
      <c r="D15" s="59"/>
      <c r="E15" s="59"/>
      <c r="F15" s="59"/>
      <c r="G15" s="61" t="s">
        <v>168</v>
      </c>
      <c r="H15" s="61" t="s">
        <v>169</v>
      </c>
      <c r="I15" s="61" t="s">
        <v>170</v>
      </c>
    </row>
    <row r="16" spans="1:9" ht="24.75" customHeight="1">
      <c r="A16" s="64">
        <v>10</v>
      </c>
      <c r="B16" s="47" t="s">
        <v>130</v>
      </c>
      <c r="C16" s="59"/>
      <c r="D16" s="59"/>
      <c r="E16" s="59"/>
      <c r="F16" s="59"/>
      <c r="G16" s="61" t="s">
        <v>171</v>
      </c>
      <c r="H16" s="61" t="s">
        <v>172</v>
      </c>
      <c r="I16" s="61" t="s">
        <v>173</v>
      </c>
    </row>
    <row r="17" spans="1:9" ht="24.75" customHeight="1">
      <c r="A17" s="107">
        <v>11</v>
      </c>
      <c r="B17" s="47" t="s">
        <v>133</v>
      </c>
      <c r="C17" s="59"/>
      <c r="D17" s="108" t="s">
        <v>570</v>
      </c>
      <c r="E17" s="108" t="s">
        <v>571</v>
      </c>
      <c r="F17" s="50" t="s">
        <v>174</v>
      </c>
      <c r="G17" s="50" t="s">
        <v>175</v>
      </c>
      <c r="H17" s="50" t="s">
        <v>176</v>
      </c>
      <c r="I17" s="50" t="s">
        <v>175</v>
      </c>
    </row>
    <row r="18" spans="1:9" ht="24.75" customHeight="1">
      <c r="A18" s="64">
        <v>12</v>
      </c>
      <c r="B18" s="58" t="s">
        <v>220</v>
      </c>
      <c r="C18" s="108" t="s">
        <v>572</v>
      </c>
      <c r="D18" s="108" t="s">
        <v>573</v>
      </c>
      <c r="E18" s="108" t="s">
        <v>574</v>
      </c>
      <c r="F18" s="110" t="s">
        <v>252</v>
      </c>
      <c r="G18" s="110" t="s">
        <v>253</v>
      </c>
      <c r="H18" s="110" t="s">
        <v>254</v>
      </c>
      <c r="I18" s="110" t="s">
        <v>255</v>
      </c>
    </row>
    <row r="19" spans="1:9" ht="24.75" customHeight="1">
      <c r="A19" s="107">
        <v>13</v>
      </c>
      <c r="B19" s="47" t="s">
        <v>226</v>
      </c>
      <c r="C19" s="111" t="s">
        <v>256</v>
      </c>
      <c r="D19" s="111" t="s">
        <v>256</v>
      </c>
      <c r="E19" s="108" t="s">
        <v>575</v>
      </c>
      <c r="F19" s="59"/>
      <c r="G19" s="50" t="s">
        <v>257</v>
      </c>
      <c r="H19" s="50" t="s">
        <v>258</v>
      </c>
      <c r="I19" s="50" t="s">
        <v>259</v>
      </c>
    </row>
    <row r="20" spans="1:9" ht="24.75" customHeight="1">
      <c r="A20" s="64">
        <v>14</v>
      </c>
      <c r="B20" s="47" t="s">
        <v>230</v>
      </c>
      <c r="C20" s="111" t="s">
        <v>576</v>
      </c>
      <c r="D20" s="108" t="s">
        <v>577</v>
      </c>
      <c r="E20" s="108" t="s">
        <v>578</v>
      </c>
      <c r="F20" s="59"/>
      <c r="G20" s="50" t="s">
        <v>260</v>
      </c>
      <c r="H20" s="50" t="s">
        <v>261</v>
      </c>
      <c r="I20" s="50" t="s">
        <v>261</v>
      </c>
    </row>
    <row r="21" spans="1:9" ht="24.75" customHeight="1">
      <c r="A21" s="107">
        <v>15</v>
      </c>
      <c r="B21" s="47" t="s">
        <v>236</v>
      </c>
      <c r="C21" s="108" t="s">
        <v>580</v>
      </c>
      <c r="D21" s="110" t="s">
        <v>581</v>
      </c>
      <c r="E21" s="108" t="s">
        <v>582</v>
      </c>
      <c r="F21" s="50" t="s">
        <v>262</v>
      </c>
      <c r="G21" s="50" t="s">
        <v>263</v>
      </c>
      <c r="H21" s="50" t="s">
        <v>264</v>
      </c>
      <c r="I21" s="50" t="s">
        <v>265</v>
      </c>
    </row>
    <row r="22" spans="1:9" ht="24.75" customHeight="1">
      <c r="A22" s="64">
        <v>16</v>
      </c>
      <c r="B22" s="47" t="s">
        <v>242</v>
      </c>
      <c r="C22" s="59"/>
      <c r="D22" s="59"/>
      <c r="E22" s="59"/>
      <c r="F22" s="59"/>
      <c r="G22" s="50" t="s">
        <v>266</v>
      </c>
      <c r="H22" s="50" t="s">
        <v>266</v>
      </c>
      <c r="I22" s="50" t="s">
        <v>267</v>
      </c>
    </row>
    <row r="23" spans="1:9" ht="24.75" customHeight="1">
      <c r="A23" s="107">
        <v>17</v>
      </c>
      <c r="B23" s="47" t="s">
        <v>245</v>
      </c>
      <c r="C23" s="108" t="s">
        <v>572</v>
      </c>
      <c r="D23" s="110" t="s">
        <v>268</v>
      </c>
      <c r="E23" s="59"/>
      <c r="F23" s="59"/>
      <c r="G23" s="110" t="s">
        <v>269</v>
      </c>
      <c r="H23" s="110" t="s">
        <v>270</v>
      </c>
      <c r="I23" s="110" t="s">
        <v>271</v>
      </c>
    </row>
    <row r="24" spans="1:9" ht="24.75" customHeight="1">
      <c r="A24" s="64">
        <v>18</v>
      </c>
      <c r="B24" s="47" t="s">
        <v>249</v>
      </c>
      <c r="C24" s="111" t="s">
        <v>272</v>
      </c>
      <c r="D24" s="108" t="s">
        <v>579</v>
      </c>
      <c r="E24" s="59"/>
      <c r="F24" s="59"/>
      <c r="G24" s="50" t="s">
        <v>273</v>
      </c>
      <c r="H24" s="50" t="s">
        <v>273</v>
      </c>
      <c r="I24" s="50" t="s">
        <v>274</v>
      </c>
    </row>
    <row r="25" spans="1:9" ht="24.75" customHeight="1">
      <c r="A25" s="107">
        <v>19</v>
      </c>
      <c r="B25" s="47" t="s">
        <v>287</v>
      </c>
      <c r="C25" s="59"/>
      <c r="D25" s="59"/>
      <c r="E25" s="108" t="s">
        <v>583</v>
      </c>
      <c r="F25" s="112" t="s">
        <v>324</v>
      </c>
      <c r="G25" s="60" t="s">
        <v>325</v>
      </c>
      <c r="H25" s="60" t="s">
        <v>326</v>
      </c>
      <c r="I25" s="60" t="s">
        <v>326</v>
      </c>
    </row>
    <row r="26" spans="1:9" ht="24.75" customHeight="1">
      <c r="A26" s="64">
        <v>20</v>
      </c>
      <c r="B26" s="47" t="s">
        <v>293</v>
      </c>
      <c r="C26" s="59"/>
      <c r="D26" s="59"/>
      <c r="E26" s="59"/>
      <c r="F26" s="112" t="s">
        <v>327</v>
      </c>
      <c r="G26" s="60" t="s">
        <v>328</v>
      </c>
      <c r="H26" s="60" t="s">
        <v>328</v>
      </c>
      <c r="I26" s="60" t="s">
        <v>328</v>
      </c>
    </row>
    <row r="27" spans="1:9" ht="24.75" customHeight="1">
      <c r="A27" s="107">
        <v>21</v>
      </c>
      <c r="B27" s="47" t="s">
        <v>298</v>
      </c>
      <c r="C27" s="59"/>
      <c r="D27" s="59"/>
      <c r="E27" s="59"/>
      <c r="F27" s="59"/>
      <c r="G27" s="60" t="s">
        <v>329</v>
      </c>
      <c r="H27" s="60" t="s">
        <v>330</v>
      </c>
      <c r="I27" s="60" t="s">
        <v>331</v>
      </c>
    </row>
    <row r="28" spans="1:9" ht="24.75" customHeight="1">
      <c r="A28" s="64">
        <v>22</v>
      </c>
      <c r="B28" s="47" t="s">
        <v>303</v>
      </c>
      <c r="C28" s="59"/>
      <c r="D28" s="59"/>
      <c r="E28" s="59"/>
      <c r="F28" s="59"/>
      <c r="G28" s="60" t="s">
        <v>332</v>
      </c>
      <c r="H28" s="60" t="s">
        <v>333</v>
      </c>
      <c r="I28" s="60" t="s">
        <v>334</v>
      </c>
    </row>
    <row r="29" spans="1:9" ht="24.75" customHeight="1">
      <c r="A29" s="107">
        <v>23</v>
      </c>
      <c r="B29" s="47" t="s">
        <v>308</v>
      </c>
      <c r="C29" s="59"/>
      <c r="D29" s="59"/>
      <c r="E29" s="59"/>
      <c r="F29" s="59"/>
      <c r="G29" s="60" t="s">
        <v>335</v>
      </c>
      <c r="H29" s="60" t="s">
        <v>336</v>
      </c>
      <c r="I29" s="60" t="s">
        <v>335</v>
      </c>
    </row>
    <row r="30" spans="1:9" ht="24.75" customHeight="1">
      <c r="A30" s="64">
        <v>24</v>
      </c>
      <c r="B30" s="47" t="s">
        <v>313</v>
      </c>
      <c r="C30" s="59"/>
      <c r="D30" s="59"/>
      <c r="E30" s="59"/>
      <c r="F30" s="59"/>
      <c r="G30" s="60" t="s">
        <v>337</v>
      </c>
      <c r="H30" s="60" t="s">
        <v>337</v>
      </c>
      <c r="I30" s="60" t="s">
        <v>338</v>
      </c>
    </row>
    <row r="31" spans="1:9" ht="24.75" customHeight="1">
      <c r="A31" s="107">
        <v>25</v>
      </c>
      <c r="B31" s="47" t="s">
        <v>318</v>
      </c>
      <c r="C31" s="59"/>
      <c r="D31" s="59"/>
      <c r="E31" s="113" t="s">
        <v>339</v>
      </c>
      <c r="F31" s="58" t="s">
        <v>340</v>
      </c>
      <c r="G31" s="60" t="s">
        <v>341</v>
      </c>
      <c r="H31" s="60" t="s">
        <v>341</v>
      </c>
      <c r="I31" s="60" t="s">
        <v>342</v>
      </c>
    </row>
    <row r="32" spans="1:9" ht="24.75" customHeight="1">
      <c r="A32" s="64">
        <v>26</v>
      </c>
      <c r="B32" s="47" t="s">
        <v>321</v>
      </c>
      <c r="C32" s="59"/>
      <c r="D32" s="59"/>
      <c r="E32" s="59"/>
      <c r="F32" s="59"/>
      <c r="G32" s="60" t="s">
        <v>343</v>
      </c>
      <c r="H32" s="60" t="s">
        <v>344</v>
      </c>
      <c r="I32" s="60" t="s">
        <v>345</v>
      </c>
    </row>
    <row r="33" spans="1:9" ht="24.75" customHeight="1">
      <c r="A33" s="107">
        <v>27</v>
      </c>
      <c r="B33" s="114" t="s">
        <v>346</v>
      </c>
      <c r="C33" s="115" t="s">
        <v>365</v>
      </c>
      <c r="D33" s="116" t="s">
        <v>366</v>
      </c>
      <c r="E33" s="116" t="s">
        <v>367</v>
      </c>
      <c r="F33" s="59" t="s">
        <v>368</v>
      </c>
      <c r="G33" s="60" t="s">
        <v>369</v>
      </c>
      <c r="H33" s="60" t="s">
        <v>369</v>
      </c>
      <c r="I33" s="60" t="s">
        <v>370</v>
      </c>
    </row>
    <row r="34" spans="1:9" ht="24.75" customHeight="1">
      <c r="A34" s="64">
        <v>28</v>
      </c>
      <c r="B34" s="114" t="s">
        <v>351</v>
      </c>
      <c r="C34" s="108" t="s">
        <v>584</v>
      </c>
      <c r="D34" s="108" t="s">
        <v>585</v>
      </c>
      <c r="E34" s="108" t="s">
        <v>586</v>
      </c>
      <c r="F34" s="59" t="s">
        <v>371</v>
      </c>
      <c r="G34" s="60" t="s">
        <v>372</v>
      </c>
      <c r="H34" s="60" t="s">
        <v>373</v>
      </c>
      <c r="I34" s="60" t="s">
        <v>374</v>
      </c>
    </row>
    <row r="35" spans="1:9" ht="24.75" customHeight="1">
      <c r="A35" s="107">
        <v>29</v>
      </c>
      <c r="B35" s="114" t="s">
        <v>356</v>
      </c>
      <c r="C35" s="117">
        <v>28878</v>
      </c>
      <c r="D35" s="59"/>
      <c r="E35" s="59"/>
      <c r="F35" s="59"/>
      <c r="G35" s="60" t="s">
        <v>375</v>
      </c>
      <c r="H35" s="60" t="s">
        <v>376</v>
      </c>
      <c r="I35" s="61" t="s">
        <v>377</v>
      </c>
    </row>
    <row r="36" spans="1:9" ht="24.75" customHeight="1">
      <c r="A36" s="64">
        <v>30</v>
      </c>
      <c r="B36" s="118" t="s">
        <v>360</v>
      </c>
      <c r="C36" s="59"/>
      <c r="D36" s="59"/>
      <c r="E36" s="108" t="s">
        <v>587</v>
      </c>
      <c r="F36" s="61" t="s">
        <v>378</v>
      </c>
      <c r="G36" s="60" t="s">
        <v>379</v>
      </c>
      <c r="H36" s="60" t="s">
        <v>380</v>
      </c>
      <c r="I36" s="60" t="s">
        <v>380</v>
      </c>
    </row>
    <row r="37" spans="1:9" ht="24.75" customHeight="1">
      <c r="A37" s="107">
        <v>31</v>
      </c>
      <c r="B37" s="47" t="s">
        <v>387</v>
      </c>
      <c r="C37" s="59"/>
      <c r="D37" s="59"/>
      <c r="E37" s="59"/>
      <c r="F37" s="59"/>
      <c r="G37" s="61" t="s">
        <v>393</v>
      </c>
      <c r="H37" s="61" t="s">
        <v>393</v>
      </c>
      <c r="I37" s="61" t="s">
        <v>393</v>
      </c>
    </row>
    <row r="38" spans="1:9" ht="24.75" customHeight="1">
      <c r="A38" s="64">
        <v>32</v>
      </c>
      <c r="B38" s="47" t="s">
        <v>395</v>
      </c>
      <c r="C38" s="59"/>
      <c r="D38" s="108" t="s">
        <v>559</v>
      </c>
      <c r="E38" s="108" t="s">
        <v>588</v>
      </c>
      <c r="F38" s="112" t="s">
        <v>405</v>
      </c>
      <c r="G38" s="112" t="s">
        <v>406</v>
      </c>
      <c r="H38" s="58" t="s">
        <v>407</v>
      </c>
      <c r="I38" s="58" t="s">
        <v>410</v>
      </c>
    </row>
    <row r="39" spans="1:9" ht="24.75" customHeight="1">
      <c r="A39" s="107">
        <v>33</v>
      </c>
      <c r="B39" s="47" t="s">
        <v>401</v>
      </c>
      <c r="C39" s="59"/>
      <c r="D39" s="59"/>
      <c r="E39" s="59"/>
      <c r="F39" s="59"/>
      <c r="G39" s="112" t="s">
        <v>408</v>
      </c>
      <c r="H39" s="112" t="s">
        <v>409</v>
      </c>
      <c r="I39" s="112" t="s">
        <v>409</v>
      </c>
    </row>
    <row r="40" spans="1:9" ht="24.75" customHeight="1">
      <c r="A40" s="64">
        <v>34</v>
      </c>
      <c r="B40" s="47" t="s">
        <v>417</v>
      </c>
      <c r="C40" s="59"/>
      <c r="D40" s="59"/>
      <c r="E40" s="59"/>
      <c r="F40" s="50" t="s">
        <v>428</v>
      </c>
      <c r="G40" s="50" t="s">
        <v>429</v>
      </c>
      <c r="H40" s="50" t="s">
        <v>429</v>
      </c>
      <c r="I40" s="50" t="s">
        <v>430</v>
      </c>
    </row>
    <row r="41" spans="1:9" ht="24.75" customHeight="1">
      <c r="A41" s="107">
        <v>35</v>
      </c>
      <c r="B41" s="47" t="s">
        <v>421</v>
      </c>
      <c r="C41" s="108" t="s">
        <v>589</v>
      </c>
      <c r="D41" s="108" t="s">
        <v>590</v>
      </c>
      <c r="E41" s="59"/>
      <c r="F41" s="59"/>
      <c r="G41" s="110" t="s">
        <v>431</v>
      </c>
      <c r="H41" s="110" t="s">
        <v>432</v>
      </c>
      <c r="I41" s="110" t="s">
        <v>433</v>
      </c>
    </row>
    <row r="42" spans="1:9" ht="24.75" customHeight="1">
      <c r="A42" s="64">
        <v>36</v>
      </c>
      <c r="B42" s="47" t="s">
        <v>434</v>
      </c>
      <c r="C42" s="59"/>
      <c r="D42" s="59"/>
      <c r="E42" s="108" t="s">
        <v>591</v>
      </c>
      <c r="F42" s="61" t="s">
        <v>446</v>
      </c>
      <c r="G42" s="61" t="s">
        <v>447</v>
      </c>
      <c r="H42" s="61" t="s">
        <v>448</v>
      </c>
      <c r="I42" s="61" t="s">
        <v>449</v>
      </c>
    </row>
    <row r="43" spans="1:9" ht="24.75" customHeight="1">
      <c r="A43" s="107">
        <v>37</v>
      </c>
      <c r="B43" s="47" t="s">
        <v>439</v>
      </c>
      <c r="C43" s="59"/>
      <c r="D43" s="59"/>
      <c r="E43" s="111" t="s">
        <v>592</v>
      </c>
      <c r="F43" s="61" t="s">
        <v>450</v>
      </c>
      <c r="G43" s="61" t="s">
        <v>451</v>
      </c>
      <c r="H43" s="61" t="s">
        <v>448</v>
      </c>
      <c r="I43" s="61" t="s">
        <v>452</v>
      </c>
    </row>
    <row r="44" spans="1:9" ht="24.75" customHeight="1">
      <c r="A44" s="64">
        <v>38</v>
      </c>
      <c r="B44" s="47" t="s">
        <v>442</v>
      </c>
      <c r="C44" s="59"/>
      <c r="D44" s="59"/>
      <c r="E44" s="108" t="s">
        <v>593</v>
      </c>
      <c r="F44" s="59"/>
      <c r="G44" s="119" t="s">
        <v>453</v>
      </c>
      <c r="H44" s="119" t="s">
        <v>453</v>
      </c>
      <c r="I44" s="119" t="s">
        <v>453</v>
      </c>
    </row>
    <row r="45" spans="1:9" ht="24.75" customHeight="1">
      <c r="A45" s="107">
        <v>39</v>
      </c>
      <c r="B45" s="47" t="s">
        <v>455</v>
      </c>
      <c r="C45" s="120" t="s">
        <v>456</v>
      </c>
      <c r="D45" s="120" t="s">
        <v>457</v>
      </c>
      <c r="E45" s="108" t="s">
        <v>458</v>
      </c>
      <c r="F45" s="119" t="s">
        <v>459</v>
      </c>
      <c r="G45" s="50" t="s">
        <v>460</v>
      </c>
      <c r="H45" s="50" t="s">
        <v>461</v>
      </c>
      <c r="I45" s="50" t="s">
        <v>462</v>
      </c>
    </row>
    <row r="46" spans="1:9" ht="24.75" customHeight="1">
      <c r="A46" s="64">
        <v>40</v>
      </c>
      <c r="B46" s="47" t="s">
        <v>463</v>
      </c>
      <c r="C46" s="59"/>
      <c r="D46" s="108" t="s">
        <v>594</v>
      </c>
      <c r="E46" s="108" t="s">
        <v>595</v>
      </c>
      <c r="F46" s="112" t="s">
        <v>464</v>
      </c>
      <c r="G46" s="58" t="s">
        <v>465</v>
      </c>
      <c r="H46" s="58" t="s">
        <v>465</v>
      </c>
      <c r="I46" s="58" t="s">
        <v>466</v>
      </c>
    </row>
    <row r="47" spans="1:9" ht="24.75" customHeight="1">
      <c r="A47" s="107">
        <v>41</v>
      </c>
      <c r="B47" s="47" t="s">
        <v>467</v>
      </c>
      <c r="C47" s="59"/>
      <c r="D47" s="111" t="s">
        <v>596</v>
      </c>
      <c r="E47" s="59"/>
      <c r="F47" s="59"/>
      <c r="G47" s="50" t="s">
        <v>468</v>
      </c>
      <c r="H47" s="50" t="s">
        <v>469</v>
      </c>
      <c r="I47" s="50" t="s">
        <v>468</v>
      </c>
    </row>
    <row r="48" spans="1:9" ht="24.75" customHeight="1">
      <c r="A48" s="64">
        <v>42</v>
      </c>
      <c r="B48" s="47" t="s">
        <v>470</v>
      </c>
      <c r="C48" s="59"/>
      <c r="D48" s="111" t="s">
        <v>597</v>
      </c>
      <c r="E48" s="59"/>
      <c r="F48" s="59"/>
      <c r="G48" s="58" t="s">
        <v>471</v>
      </c>
      <c r="H48" s="58" t="s">
        <v>472</v>
      </c>
      <c r="I48" s="58" t="s">
        <v>471</v>
      </c>
    </row>
    <row r="49" spans="1:9" ht="24.75" customHeight="1">
      <c r="A49" s="107">
        <v>43</v>
      </c>
      <c r="B49" s="103" t="s">
        <v>489</v>
      </c>
      <c r="C49" s="108" t="s">
        <v>598</v>
      </c>
      <c r="D49" s="108" t="s">
        <v>599</v>
      </c>
      <c r="E49" s="59"/>
      <c r="F49" s="59"/>
      <c r="G49" s="121" t="s">
        <v>504</v>
      </c>
      <c r="H49" s="121" t="s">
        <v>505</v>
      </c>
      <c r="I49" s="121" t="s">
        <v>506</v>
      </c>
    </row>
    <row r="50" spans="1:9" ht="24.75" customHeight="1">
      <c r="A50" s="64">
        <v>44</v>
      </c>
      <c r="B50" s="103" t="s">
        <v>495</v>
      </c>
      <c r="C50" s="108" t="s">
        <v>600</v>
      </c>
      <c r="D50" s="108" t="s">
        <v>457</v>
      </c>
      <c r="E50" s="108" t="s">
        <v>601</v>
      </c>
      <c r="F50" s="119" t="s">
        <v>507</v>
      </c>
      <c r="G50" s="119" t="s">
        <v>508</v>
      </c>
      <c r="H50" s="119" t="s">
        <v>508</v>
      </c>
      <c r="I50" s="119" t="s">
        <v>509</v>
      </c>
    </row>
    <row r="51" spans="1:9" ht="24.75" customHeight="1">
      <c r="A51" s="107">
        <v>45</v>
      </c>
      <c r="B51" s="47" t="s">
        <v>498</v>
      </c>
      <c r="C51" s="59"/>
      <c r="D51" s="108" t="s">
        <v>154</v>
      </c>
      <c r="E51" s="108" t="s">
        <v>602</v>
      </c>
      <c r="F51" s="119" t="s">
        <v>510</v>
      </c>
      <c r="G51" s="119" t="s">
        <v>511</v>
      </c>
      <c r="H51" s="119" t="s">
        <v>511</v>
      </c>
      <c r="I51" s="119" t="s">
        <v>512</v>
      </c>
    </row>
    <row r="52" spans="1:9" ht="24.75" customHeight="1">
      <c r="A52" s="64">
        <v>46</v>
      </c>
      <c r="B52" s="60" t="s">
        <v>514</v>
      </c>
      <c r="C52" s="59"/>
      <c r="D52" s="59"/>
      <c r="E52" s="59"/>
      <c r="F52" s="59" t="s">
        <v>538</v>
      </c>
      <c r="G52" s="60" t="s">
        <v>539</v>
      </c>
      <c r="H52" s="60" t="s">
        <v>539</v>
      </c>
      <c r="I52" s="60" t="s">
        <v>540</v>
      </c>
    </row>
    <row r="53" spans="1:9" ht="24.75" customHeight="1">
      <c r="A53" s="107">
        <v>47</v>
      </c>
      <c r="B53" s="60" t="s">
        <v>521</v>
      </c>
      <c r="C53" s="59"/>
      <c r="D53" s="59"/>
      <c r="E53" s="59"/>
      <c r="F53" s="59" t="s">
        <v>541</v>
      </c>
      <c r="G53" s="60" t="s">
        <v>542</v>
      </c>
      <c r="H53" s="122" t="s">
        <v>543</v>
      </c>
      <c r="I53" s="122" t="s">
        <v>544</v>
      </c>
    </row>
    <row r="54" spans="1:9" ht="24.75" customHeight="1">
      <c r="A54" s="64">
        <v>48</v>
      </c>
      <c r="B54" s="60" t="s">
        <v>526</v>
      </c>
      <c r="C54" s="59"/>
      <c r="D54" s="59"/>
      <c r="E54" s="59"/>
      <c r="F54" s="59"/>
      <c r="G54" s="60" t="s">
        <v>545</v>
      </c>
      <c r="H54" s="60" t="s">
        <v>546</v>
      </c>
      <c r="I54" s="60" t="s">
        <v>547</v>
      </c>
    </row>
    <row r="55" spans="1:9" ht="24.75" customHeight="1">
      <c r="A55" s="107">
        <v>49</v>
      </c>
      <c r="B55" s="60" t="s">
        <v>530</v>
      </c>
      <c r="C55" s="59"/>
      <c r="D55" s="59"/>
      <c r="E55" s="59"/>
      <c r="F55" s="59"/>
      <c r="G55" s="60" t="s">
        <v>548</v>
      </c>
      <c r="H55" s="60" t="s">
        <v>548</v>
      </c>
      <c r="I55" s="60" t="s">
        <v>549</v>
      </c>
    </row>
    <row r="56" spans="1:9" ht="24.75" customHeight="1">
      <c r="A56" s="64">
        <v>50</v>
      </c>
      <c r="B56" s="60" t="s">
        <v>535</v>
      </c>
      <c r="C56" s="59"/>
      <c r="D56" s="59"/>
      <c r="E56" s="59"/>
      <c r="F56" s="59"/>
      <c r="G56" s="60" t="s">
        <v>555</v>
      </c>
      <c r="H56" s="60" t="s">
        <v>556</v>
      </c>
      <c r="I56" s="60" t="s">
        <v>557</v>
      </c>
    </row>
    <row r="57" spans="1:9" ht="24.75" customHeight="1">
      <c r="A57" s="107">
        <v>51</v>
      </c>
      <c r="B57" s="60" t="s">
        <v>550</v>
      </c>
      <c r="C57" s="59"/>
      <c r="D57" s="59"/>
      <c r="E57" s="59"/>
      <c r="F57" s="59" t="s">
        <v>551</v>
      </c>
      <c r="G57" s="60" t="s">
        <v>552</v>
      </c>
      <c r="H57" s="60" t="s">
        <v>553</v>
      </c>
      <c r="I57" s="60" t="s">
        <v>554</v>
      </c>
    </row>
  </sheetData>
  <sheetProtection/>
  <mergeCells count="8">
    <mergeCell ref="F5:F6"/>
    <mergeCell ref="H5:H6"/>
    <mergeCell ref="I5:I6"/>
    <mergeCell ref="A1:I1"/>
    <mergeCell ref="A2:I2"/>
    <mergeCell ref="C4:D4"/>
    <mergeCell ref="E4:F4"/>
    <mergeCell ref="G4:I4"/>
  </mergeCells>
  <printOptions/>
  <pageMargins left="0.5905511811023623" right="0.1968503937007874" top="0.5905511811023623" bottom="0.3937007874015748" header="0.11811023622047245" footer="0.11811023622047245"/>
  <pageSetup firstPageNumber="107" useFirstPageNumber="1" horizontalDpi="300" verticalDpi="300" orientation="landscape" paperSize="9" scale="80" r:id="rId1"/>
  <headerFooter>
    <oddHeader>&amp;L&amp;"TH SarabunPSK,ธรรมดา"&amp;12สำนักงานการศึกษาเอกชนจังหวัดนราธิวาส&amp;R&amp;"TH SarabunPSK,ตัวหนา"&amp;12&amp;P</oddHeader>
    <oddFooter>&amp;R&amp;"TH SarabunPSK,ธรรมดา"&amp;12ข้อมูล ณ วันที่ 10 มิถุนายน 2556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N58"/>
  <sheetViews>
    <sheetView zoomScale="110" zoomScaleNormal="110" zoomScalePageLayoutView="70" workbookViewId="0" topLeftCell="A1">
      <pane ySplit="7" topLeftCell="A38" activePane="bottomLeft" state="frozen"/>
      <selection pane="topLeft" activeCell="A1" sqref="A1"/>
      <selection pane="bottomLeft" activeCell="A1" sqref="A1:BN2"/>
    </sheetView>
  </sheetViews>
  <sheetFormatPr defaultColWidth="9.140625" defaultRowHeight="15"/>
  <cols>
    <col min="1" max="1" width="2.7109375" style="1" customWidth="1"/>
    <col min="2" max="2" width="11.57421875" style="78" customWidth="1"/>
    <col min="3" max="3" width="2.8515625" style="1" customWidth="1"/>
    <col min="4" max="5" width="2.421875" style="1" customWidth="1"/>
    <col min="6" max="6" width="2.57421875" style="1" customWidth="1"/>
    <col min="7" max="7" width="2.421875" style="1" customWidth="1"/>
    <col min="8" max="8" width="2.57421875" style="1" customWidth="1"/>
    <col min="9" max="9" width="2.421875" style="1" customWidth="1"/>
    <col min="10" max="11" width="2.57421875" style="1" customWidth="1"/>
    <col min="12" max="12" width="2.421875" style="1" customWidth="1"/>
    <col min="13" max="13" width="2.57421875" style="1" customWidth="1"/>
    <col min="14" max="14" width="2.421875" style="1" customWidth="1"/>
    <col min="15" max="15" width="2.28125" style="1" customWidth="1"/>
    <col min="16" max="16" width="2.7109375" style="1" customWidth="1"/>
    <col min="17" max="18" width="2.57421875" style="1" customWidth="1"/>
    <col min="19" max="21" width="2.421875" style="1" customWidth="1"/>
    <col min="22" max="61" width="3.140625" style="1" customWidth="1"/>
    <col min="62" max="62" width="2.421875" style="1" customWidth="1"/>
    <col min="63" max="63" width="2.7109375" style="1" customWidth="1"/>
    <col min="64" max="64" width="2.421875" style="1" customWidth="1"/>
    <col min="65" max="65" width="2.57421875" style="1" customWidth="1"/>
    <col min="66" max="66" width="3.140625" style="1" customWidth="1"/>
    <col min="67" max="16384" width="9.140625" style="1" customWidth="1"/>
  </cols>
  <sheetData>
    <row r="1" spans="1:66" s="139" customFormat="1" ht="21.75">
      <c r="A1" s="317" t="s">
        <v>608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</row>
    <row r="2" spans="1:66" s="139" customFormat="1" ht="21.75">
      <c r="A2" s="318" t="s">
        <v>178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</row>
    <row r="3" spans="1:66" ht="12" customHeight="1">
      <c r="A3" s="17"/>
      <c r="B3" s="8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ht="23.25" customHeight="1">
      <c r="A4" s="311" t="s">
        <v>0</v>
      </c>
      <c r="B4" s="314" t="s">
        <v>1</v>
      </c>
      <c r="C4" s="319" t="s">
        <v>76</v>
      </c>
      <c r="D4" s="320"/>
      <c r="E4" s="320"/>
      <c r="F4" s="320"/>
      <c r="G4" s="320"/>
      <c r="H4" s="320"/>
      <c r="I4" s="320"/>
      <c r="J4" s="320"/>
      <c r="K4" s="321"/>
      <c r="L4" s="310" t="s">
        <v>33</v>
      </c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140"/>
      <c r="BF4" s="140"/>
      <c r="BG4" s="140"/>
      <c r="BH4" s="140"/>
      <c r="BI4" s="140"/>
      <c r="BJ4" s="140"/>
      <c r="BK4" s="140"/>
      <c r="BL4" s="140"/>
      <c r="BM4" s="141"/>
      <c r="BN4" s="325" t="s">
        <v>41</v>
      </c>
    </row>
    <row r="5" spans="1:66" ht="23.25" customHeight="1">
      <c r="A5" s="312"/>
      <c r="B5" s="315"/>
      <c r="C5" s="322"/>
      <c r="D5" s="323"/>
      <c r="E5" s="323"/>
      <c r="F5" s="323"/>
      <c r="G5" s="323"/>
      <c r="H5" s="323"/>
      <c r="I5" s="323"/>
      <c r="J5" s="323"/>
      <c r="K5" s="324"/>
      <c r="L5" s="307" t="s">
        <v>35</v>
      </c>
      <c r="M5" s="308"/>
      <c r="N5" s="308"/>
      <c r="O5" s="308"/>
      <c r="P5" s="308"/>
      <c r="Q5" s="308"/>
      <c r="R5" s="308"/>
      <c r="S5" s="308"/>
      <c r="T5" s="309"/>
      <c r="U5" s="307" t="s">
        <v>34</v>
      </c>
      <c r="V5" s="308"/>
      <c r="W5" s="308"/>
      <c r="X5" s="308"/>
      <c r="Y5" s="308"/>
      <c r="Z5" s="308"/>
      <c r="AA5" s="308"/>
      <c r="AB5" s="308"/>
      <c r="AC5" s="309"/>
      <c r="AD5" s="307" t="s">
        <v>74</v>
      </c>
      <c r="AE5" s="308"/>
      <c r="AF5" s="308"/>
      <c r="AG5" s="308"/>
      <c r="AH5" s="308"/>
      <c r="AI5" s="308"/>
      <c r="AJ5" s="308"/>
      <c r="AK5" s="308"/>
      <c r="AL5" s="309"/>
      <c r="AM5" s="310" t="s">
        <v>75</v>
      </c>
      <c r="AN5" s="310"/>
      <c r="AO5" s="310"/>
      <c r="AP5" s="310"/>
      <c r="AQ5" s="310"/>
      <c r="AR5" s="310"/>
      <c r="AS5" s="310"/>
      <c r="AT5" s="310"/>
      <c r="AU5" s="310"/>
      <c r="AV5" s="310" t="s">
        <v>179</v>
      </c>
      <c r="AW5" s="310"/>
      <c r="AX5" s="310"/>
      <c r="AY5" s="310"/>
      <c r="AZ5" s="310"/>
      <c r="BA5" s="310"/>
      <c r="BB5" s="310"/>
      <c r="BC5" s="310"/>
      <c r="BD5" s="310"/>
      <c r="BE5" s="328" t="s">
        <v>180</v>
      </c>
      <c r="BF5" s="328"/>
      <c r="BG5" s="328"/>
      <c r="BH5" s="328"/>
      <c r="BI5" s="328"/>
      <c r="BJ5" s="328"/>
      <c r="BK5" s="328"/>
      <c r="BL5" s="328"/>
      <c r="BM5" s="328"/>
      <c r="BN5" s="326"/>
    </row>
    <row r="6" spans="1:66" ht="23.25">
      <c r="A6" s="312"/>
      <c r="B6" s="315"/>
      <c r="C6" s="307" t="s">
        <v>36</v>
      </c>
      <c r="D6" s="308"/>
      <c r="E6" s="309"/>
      <c r="F6" s="307" t="s">
        <v>37</v>
      </c>
      <c r="G6" s="308"/>
      <c r="H6" s="309"/>
      <c r="I6" s="307" t="s">
        <v>181</v>
      </c>
      <c r="J6" s="308"/>
      <c r="K6" s="309"/>
      <c r="L6" s="307" t="s">
        <v>36</v>
      </c>
      <c r="M6" s="308"/>
      <c r="N6" s="309"/>
      <c r="O6" s="307" t="s">
        <v>37</v>
      </c>
      <c r="P6" s="308"/>
      <c r="Q6" s="309"/>
      <c r="R6" s="307" t="s">
        <v>181</v>
      </c>
      <c r="S6" s="308"/>
      <c r="T6" s="309"/>
      <c r="U6" s="307" t="s">
        <v>36</v>
      </c>
      <c r="V6" s="308"/>
      <c r="W6" s="309"/>
      <c r="X6" s="307" t="s">
        <v>37</v>
      </c>
      <c r="Y6" s="308"/>
      <c r="Z6" s="309"/>
      <c r="AA6" s="307" t="s">
        <v>181</v>
      </c>
      <c r="AB6" s="308"/>
      <c r="AC6" s="309"/>
      <c r="AD6" s="310" t="s">
        <v>36</v>
      </c>
      <c r="AE6" s="310"/>
      <c r="AF6" s="310"/>
      <c r="AG6" s="307" t="s">
        <v>37</v>
      </c>
      <c r="AH6" s="308"/>
      <c r="AI6" s="309"/>
      <c r="AJ6" s="307" t="s">
        <v>181</v>
      </c>
      <c r="AK6" s="308"/>
      <c r="AL6" s="309"/>
      <c r="AM6" s="307" t="s">
        <v>36</v>
      </c>
      <c r="AN6" s="308"/>
      <c r="AO6" s="309"/>
      <c r="AP6" s="307" t="s">
        <v>37</v>
      </c>
      <c r="AQ6" s="308"/>
      <c r="AR6" s="309"/>
      <c r="AS6" s="307" t="s">
        <v>181</v>
      </c>
      <c r="AT6" s="308"/>
      <c r="AU6" s="309"/>
      <c r="AV6" s="307" t="s">
        <v>36</v>
      </c>
      <c r="AW6" s="308"/>
      <c r="AX6" s="309"/>
      <c r="AY6" s="307" t="s">
        <v>37</v>
      </c>
      <c r="AZ6" s="308"/>
      <c r="BA6" s="309"/>
      <c r="BB6" s="307" t="s">
        <v>181</v>
      </c>
      <c r="BC6" s="308"/>
      <c r="BD6" s="309"/>
      <c r="BE6" s="307" t="s">
        <v>36</v>
      </c>
      <c r="BF6" s="308"/>
      <c r="BG6" s="309"/>
      <c r="BH6" s="307" t="s">
        <v>37</v>
      </c>
      <c r="BI6" s="308"/>
      <c r="BJ6" s="309"/>
      <c r="BK6" s="307" t="s">
        <v>181</v>
      </c>
      <c r="BL6" s="308"/>
      <c r="BM6" s="309"/>
      <c r="BN6" s="326"/>
    </row>
    <row r="7" spans="1:66" ht="23.25">
      <c r="A7" s="313"/>
      <c r="B7" s="316"/>
      <c r="C7" s="142" t="s">
        <v>38</v>
      </c>
      <c r="D7" s="142" t="s">
        <v>39</v>
      </c>
      <c r="E7" s="143" t="s">
        <v>40</v>
      </c>
      <c r="F7" s="142" t="s">
        <v>38</v>
      </c>
      <c r="G7" s="142" t="s">
        <v>39</v>
      </c>
      <c r="H7" s="143" t="s">
        <v>40</v>
      </c>
      <c r="I7" s="142" t="s">
        <v>38</v>
      </c>
      <c r="J7" s="142" t="s">
        <v>39</v>
      </c>
      <c r="K7" s="143" t="s">
        <v>40</v>
      </c>
      <c r="L7" s="142" t="s">
        <v>38</v>
      </c>
      <c r="M7" s="142" t="s">
        <v>39</v>
      </c>
      <c r="N7" s="143" t="s">
        <v>40</v>
      </c>
      <c r="O7" s="142" t="s">
        <v>38</v>
      </c>
      <c r="P7" s="142" t="s">
        <v>39</v>
      </c>
      <c r="Q7" s="143" t="s">
        <v>40</v>
      </c>
      <c r="R7" s="142" t="s">
        <v>38</v>
      </c>
      <c r="S7" s="142" t="s">
        <v>39</v>
      </c>
      <c r="T7" s="143" t="s">
        <v>40</v>
      </c>
      <c r="U7" s="142" t="s">
        <v>38</v>
      </c>
      <c r="V7" s="142" t="s">
        <v>39</v>
      </c>
      <c r="W7" s="143" t="s">
        <v>40</v>
      </c>
      <c r="X7" s="142" t="s">
        <v>38</v>
      </c>
      <c r="Y7" s="142" t="s">
        <v>39</v>
      </c>
      <c r="Z7" s="143" t="s">
        <v>40</v>
      </c>
      <c r="AA7" s="142" t="s">
        <v>38</v>
      </c>
      <c r="AB7" s="142" t="s">
        <v>39</v>
      </c>
      <c r="AC7" s="143" t="s">
        <v>40</v>
      </c>
      <c r="AD7" s="142" t="s">
        <v>38</v>
      </c>
      <c r="AE7" s="142" t="s">
        <v>39</v>
      </c>
      <c r="AF7" s="143" t="s">
        <v>40</v>
      </c>
      <c r="AG7" s="142" t="s">
        <v>38</v>
      </c>
      <c r="AH7" s="142" t="s">
        <v>39</v>
      </c>
      <c r="AI7" s="143" t="s">
        <v>40</v>
      </c>
      <c r="AJ7" s="142" t="s">
        <v>38</v>
      </c>
      <c r="AK7" s="142" t="s">
        <v>39</v>
      </c>
      <c r="AL7" s="143" t="s">
        <v>40</v>
      </c>
      <c r="AM7" s="142" t="s">
        <v>38</v>
      </c>
      <c r="AN7" s="142" t="s">
        <v>39</v>
      </c>
      <c r="AO7" s="143" t="s">
        <v>40</v>
      </c>
      <c r="AP7" s="142" t="s">
        <v>38</v>
      </c>
      <c r="AQ7" s="142" t="s">
        <v>39</v>
      </c>
      <c r="AR7" s="143" t="s">
        <v>40</v>
      </c>
      <c r="AS7" s="142" t="s">
        <v>38</v>
      </c>
      <c r="AT7" s="142" t="s">
        <v>39</v>
      </c>
      <c r="AU7" s="143" t="s">
        <v>40</v>
      </c>
      <c r="AV7" s="142" t="s">
        <v>38</v>
      </c>
      <c r="AW7" s="142" t="s">
        <v>39</v>
      </c>
      <c r="AX7" s="143" t="s">
        <v>40</v>
      </c>
      <c r="AY7" s="142" t="s">
        <v>38</v>
      </c>
      <c r="AZ7" s="142" t="s">
        <v>39</v>
      </c>
      <c r="BA7" s="143" t="s">
        <v>40</v>
      </c>
      <c r="BB7" s="142" t="s">
        <v>38</v>
      </c>
      <c r="BC7" s="142" t="s">
        <v>39</v>
      </c>
      <c r="BD7" s="143" t="s">
        <v>40</v>
      </c>
      <c r="BE7" s="142" t="s">
        <v>38</v>
      </c>
      <c r="BF7" s="142" t="s">
        <v>39</v>
      </c>
      <c r="BG7" s="143" t="s">
        <v>40</v>
      </c>
      <c r="BH7" s="142" t="s">
        <v>38</v>
      </c>
      <c r="BI7" s="142" t="s">
        <v>39</v>
      </c>
      <c r="BJ7" s="143" t="s">
        <v>40</v>
      </c>
      <c r="BK7" s="142" t="s">
        <v>38</v>
      </c>
      <c r="BL7" s="142" t="s">
        <v>39</v>
      </c>
      <c r="BM7" s="143" t="s">
        <v>40</v>
      </c>
      <c r="BN7" s="327"/>
    </row>
    <row r="8" spans="1:66" ht="23.25">
      <c r="A8" s="144">
        <v>1</v>
      </c>
      <c r="B8" s="145" t="s">
        <v>84</v>
      </c>
      <c r="C8" s="146">
        <v>0</v>
      </c>
      <c r="D8" s="146">
        <v>0</v>
      </c>
      <c r="E8" s="146">
        <v>0</v>
      </c>
      <c r="F8" s="146">
        <v>5</v>
      </c>
      <c r="G8" s="146">
        <v>3</v>
      </c>
      <c r="H8" s="147">
        <v>8</v>
      </c>
      <c r="I8" s="146">
        <v>0</v>
      </c>
      <c r="J8" s="146">
        <v>0</v>
      </c>
      <c r="K8" s="146">
        <v>0</v>
      </c>
      <c r="L8" s="148">
        <v>0</v>
      </c>
      <c r="M8" s="148">
        <v>0</v>
      </c>
      <c r="N8" s="148">
        <v>0</v>
      </c>
      <c r="O8" s="146">
        <v>0</v>
      </c>
      <c r="P8" s="146">
        <v>2</v>
      </c>
      <c r="Q8" s="147">
        <v>2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2</v>
      </c>
      <c r="AF8" s="147">
        <v>2</v>
      </c>
      <c r="AG8" s="146">
        <v>93</v>
      </c>
      <c r="AH8" s="146">
        <v>147</v>
      </c>
      <c r="AI8" s="147">
        <v>240</v>
      </c>
      <c r="AJ8" s="146">
        <v>0</v>
      </c>
      <c r="AK8" s="146">
        <v>0</v>
      </c>
      <c r="AL8" s="146">
        <v>0</v>
      </c>
      <c r="AM8" s="146">
        <v>0</v>
      </c>
      <c r="AN8" s="146">
        <v>0</v>
      </c>
      <c r="AO8" s="146">
        <v>0</v>
      </c>
      <c r="AP8" s="146">
        <v>7</v>
      </c>
      <c r="AQ8" s="146">
        <v>11</v>
      </c>
      <c r="AR8" s="147">
        <v>18</v>
      </c>
      <c r="AS8" s="146">
        <v>0</v>
      </c>
      <c r="AT8" s="146">
        <v>0</v>
      </c>
      <c r="AU8" s="146">
        <v>0</v>
      </c>
      <c r="AV8" s="146">
        <v>0</v>
      </c>
      <c r="AW8" s="146">
        <v>0</v>
      </c>
      <c r="AX8" s="146">
        <v>0</v>
      </c>
      <c r="AY8" s="147">
        <v>100</v>
      </c>
      <c r="AZ8" s="147">
        <v>162</v>
      </c>
      <c r="BA8" s="147">
        <v>262</v>
      </c>
      <c r="BB8" s="147">
        <v>0</v>
      </c>
      <c r="BC8" s="147">
        <v>0</v>
      </c>
      <c r="BD8" s="147">
        <v>0</v>
      </c>
      <c r="BE8" s="147">
        <v>0</v>
      </c>
      <c r="BF8" s="147">
        <v>0</v>
      </c>
      <c r="BG8" s="147">
        <v>0</v>
      </c>
      <c r="BH8" s="146">
        <v>5</v>
      </c>
      <c r="BI8" s="146">
        <v>14</v>
      </c>
      <c r="BJ8" s="147">
        <v>19</v>
      </c>
      <c r="BK8" s="146">
        <v>0</v>
      </c>
      <c r="BL8" s="146">
        <v>0</v>
      </c>
      <c r="BM8" s="146">
        <v>0</v>
      </c>
      <c r="BN8" s="147">
        <v>281</v>
      </c>
    </row>
    <row r="9" spans="1:66" ht="23.25">
      <c r="A9" s="149">
        <v>2</v>
      </c>
      <c r="B9" s="145" t="s">
        <v>92</v>
      </c>
      <c r="C9" s="146">
        <v>0</v>
      </c>
      <c r="D9" s="146">
        <v>0</v>
      </c>
      <c r="E9" s="146">
        <v>0</v>
      </c>
      <c r="F9" s="146">
        <v>1</v>
      </c>
      <c r="G9" s="146">
        <v>0</v>
      </c>
      <c r="H9" s="146">
        <v>1</v>
      </c>
      <c r="I9" s="146">
        <v>0</v>
      </c>
      <c r="J9" s="146">
        <v>0</v>
      </c>
      <c r="K9" s="146">
        <v>0</v>
      </c>
      <c r="L9" s="148">
        <v>0</v>
      </c>
      <c r="M9" s="148">
        <v>0</v>
      </c>
      <c r="N9" s="148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2</v>
      </c>
      <c r="Z9" s="146">
        <v>2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0</v>
      </c>
      <c r="AG9" s="146">
        <v>4</v>
      </c>
      <c r="AH9" s="146">
        <v>26</v>
      </c>
      <c r="AI9" s="146">
        <v>30</v>
      </c>
      <c r="AJ9" s="146">
        <v>0</v>
      </c>
      <c r="AK9" s="146">
        <v>0</v>
      </c>
      <c r="AL9" s="146">
        <v>0</v>
      </c>
      <c r="AM9" s="146">
        <v>0</v>
      </c>
      <c r="AN9" s="146">
        <v>0</v>
      </c>
      <c r="AO9" s="146">
        <v>0</v>
      </c>
      <c r="AP9" s="146">
        <v>2</v>
      </c>
      <c r="AQ9" s="146">
        <v>16</v>
      </c>
      <c r="AR9" s="146">
        <v>18</v>
      </c>
      <c r="AS9" s="146">
        <v>0</v>
      </c>
      <c r="AT9" s="146">
        <v>0</v>
      </c>
      <c r="AU9" s="146">
        <v>0</v>
      </c>
      <c r="AV9" s="146">
        <v>0</v>
      </c>
      <c r="AW9" s="146">
        <v>0</v>
      </c>
      <c r="AX9" s="146">
        <v>0</v>
      </c>
      <c r="AY9" s="146">
        <v>6</v>
      </c>
      <c r="AZ9" s="146">
        <v>44</v>
      </c>
      <c r="BA9" s="146">
        <v>50</v>
      </c>
      <c r="BB9" s="147">
        <v>0</v>
      </c>
      <c r="BC9" s="147">
        <v>0</v>
      </c>
      <c r="BD9" s="147">
        <v>0</v>
      </c>
      <c r="BE9" s="147">
        <v>0</v>
      </c>
      <c r="BF9" s="147">
        <v>0</v>
      </c>
      <c r="BG9" s="147">
        <v>0</v>
      </c>
      <c r="BH9" s="147">
        <v>0</v>
      </c>
      <c r="BI9" s="146">
        <v>11</v>
      </c>
      <c r="BJ9" s="146">
        <v>11</v>
      </c>
      <c r="BK9" s="146">
        <v>0</v>
      </c>
      <c r="BL9" s="146">
        <v>0</v>
      </c>
      <c r="BM9" s="146">
        <v>0</v>
      </c>
      <c r="BN9" s="146">
        <v>112</v>
      </c>
    </row>
    <row r="10" spans="1:66" ht="23.25">
      <c r="A10" s="144">
        <v>3</v>
      </c>
      <c r="B10" s="145" t="s">
        <v>97</v>
      </c>
      <c r="C10" s="146">
        <v>0</v>
      </c>
      <c r="D10" s="146">
        <v>0</v>
      </c>
      <c r="E10" s="146">
        <v>0</v>
      </c>
      <c r="F10" s="146">
        <v>0</v>
      </c>
      <c r="G10" s="146">
        <v>1</v>
      </c>
      <c r="H10" s="146">
        <v>1</v>
      </c>
      <c r="I10" s="146">
        <v>0</v>
      </c>
      <c r="J10" s="146">
        <v>0</v>
      </c>
      <c r="K10" s="146">
        <v>0</v>
      </c>
      <c r="L10" s="148">
        <v>0</v>
      </c>
      <c r="M10" s="148">
        <v>0</v>
      </c>
      <c r="N10" s="148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2</v>
      </c>
      <c r="Y10" s="146">
        <v>0</v>
      </c>
      <c r="Z10" s="146">
        <v>2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2</v>
      </c>
      <c r="AH10" s="146">
        <v>7</v>
      </c>
      <c r="AI10" s="146">
        <v>9</v>
      </c>
      <c r="AJ10" s="146">
        <v>0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3</v>
      </c>
      <c r="AQ10" s="146">
        <v>3</v>
      </c>
      <c r="AR10" s="146">
        <v>6</v>
      </c>
      <c r="AS10" s="146">
        <v>0</v>
      </c>
      <c r="AT10" s="146">
        <v>0</v>
      </c>
      <c r="AU10" s="146">
        <v>0</v>
      </c>
      <c r="AV10" s="146">
        <v>0</v>
      </c>
      <c r="AW10" s="146">
        <v>0</v>
      </c>
      <c r="AX10" s="146">
        <v>0</v>
      </c>
      <c r="AY10" s="146">
        <v>3</v>
      </c>
      <c r="AZ10" s="146">
        <v>6</v>
      </c>
      <c r="BA10" s="146">
        <v>9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v>0</v>
      </c>
      <c r="BH10" s="147">
        <v>0</v>
      </c>
      <c r="BI10" s="147">
        <v>0</v>
      </c>
      <c r="BJ10" s="147">
        <v>0</v>
      </c>
      <c r="BK10" s="146">
        <v>0</v>
      </c>
      <c r="BL10" s="146">
        <v>0</v>
      </c>
      <c r="BM10" s="146">
        <v>0</v>
      </c>
      <c r="BN10" s="146">
        <v>18</v>
      </c>
    </row>
    <row r="11" spans="1:66" ht="23.25">
      <c r="A11" s="149">
        <v>4</v>
      </c>
      <c r="B11" s="145" t="s">
        <v>102</v>
      </c>
      <c r="C11" s="146">
        <v>0</v>
      </c>
      <c r="D11" s="146">
        <v>0</v>
      </c>
      <c r="E11" s="146">
        <v>0</v>
      </c>
      <c r="F11" s="146">
        <v>2</v>
      </c>
      <c r="G11" s="146">
        <v>0</v>
      </c>
      <c r="H11" s="146">
        <v>2</v>
      </c>
      <c r="I11" s="146">
        <v>0</v>
      </c>
      <c r="J11" s="146">
        <v>0</v>
      </c>
      <c r="K11" s="146">
        <v>0</v>
      </c>
      <c r="L11" s="148">
        <v>0</v>
      </c>
      <c r="M11" s="148">
        <v>0</v>
      </c>
      <c r="N11" s="148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2</v>
      </c>
      <c r="Z11" s="146">
        <v>2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1</v>
      </c>
      <c r="AH11" s="146">
        <v>4</v>
      </c>
      <c r="AI11" s="146">
        <v>5</v>
      </c>
      <c r="AJ11" s="146">
        <v>0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1</v>
      </c>
      <c r="AQ11" s="146">
        <v>2</v>
      </c>
      <c r="AR11" s="146">
        <v>3</v>
      </c>
      <c r="AS11" s="146">
        <v>0</v>
      </c>
      <c r="AT11" s="146">
        <v>0</v>
      </c>
      <c r="AU11" s="146">
        <v>0</v>
      </c>
      <c r="AV11" s="146">
        <v>0</v>
      </c>
      <c r="AW11" s="146">
        <v>0</v>
      </c>
      <c r="AX11" s="146">
        <v>0</v>
      </c>
      <c r="AY11" s="146">
        <v>2</v>
      </c>
      <c r="AZ11" s="146">
        <v>8</v>
      </c>
      <c r="BA11" s="146">
        <v>10</v>
      </c>
      <c r="BB11" s="147">
        <v>0</v>
      </c>
      <c r="BC11" s="147">
        <v>0</v>
      </c>
      <c r="BD11" s="147">
        <v>0</v>
      </c>
      <c r="BE11" s="147">
        <v>0</v>
      </c>
      <c r="BF11" s="147">
        <v>0</v>
      </c>
      <c r="BG11" s="147">
        <v>0</v>
      </c>
      <c r="BH11" s="147">
        <v>0</v>
      </c>
      <c r="BI11" s="146">
        <v>2</v>
      </c>
      <c r="BJ11" s="146">
        <v>2</v>
      </c>
      <c r="BK11" s="146">
        <v>0</v>
      </c>
      <c r="BL11" s="146">
        <v>0</v>
      </c>
      <c r="BM11" s="146">
        <v>0</v>
      </c>
      <c r="BN11" s="146">
        <v>10</v>
      </c>
    </row>
    <row r="12" spans="1:66" ht="23.25">
      <c r="A12" s="144">
        <v>5</v>
      </c>
      <c r="B12" s="145" t="s">
        <v>107</v>
      </c>
      <c r="C12" s="146">
        <v>0</v>
      </c>
      <c r="D12" s="146">
        <v>0</v>
      </c>
      <c r="E12" s="146">
        <v>0</v>
      </c>
      <c r="F12" s="146">
        <v>0</v>
      </c>
      <c r="G12" s="150">
        <v>2</v>
      </c>
      <c r="H12" s="151">
        <v>2</v>
      </c>
      <c r="I12" s="146">
        <v>0</v>
      </c>
      <c r="J12" s="146">
        <v>0</v>
      </c>
      <c r="K12" s="146">
        <v>0</v>
      </c>
      <c r="L12" s="148">
        <v>0</v>
      </c>
      <c r="M12" s="148">
        <v>0</v>
      </c>
      <c r="N12" s="148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50">
        <v>0</v>
      </c>
      <c r="Y12" s="150">
        <v>1</v>
      </c>
      <c r="Z12" s="151">
        <v>1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50">
        <v>1</v>
      </c>
      <c r="AH12" s="150">
        <v>3</v>
      </c>
      <c r="AI12" s="151">
        <v>4</v>
      </c>
      <c r="AJ12" s="146">
        <v>0</v>
      </c>
      <c r="AK12" s="146">
        <v>0</v>
      </c>
      <c r="AL12" s="146">
        <v>0</v>
      </c>
      <c r="AM12" s="146">
        <v>0</v>
      </c>
      <c r="AN12" s="146">
        <v>0</v>
      </c>
      <c r="AO12" s="146">
        <v>0</v>
      </c>
      <c r="AP12" s="150">
        <v>3</v>
      </c>
      <c r="AQ12" s="150">
        <v>4</v>
      </c>
      <c r="AR12" s="151">
        <v>7</v>
      </c>
      <c r="AS12" s="146">
        <v>0</v>
      </c>
      <c r="AT12" s="146">
        <v>0</v>
      </c>
      <c r="AU12" s="146">
        <v>0</v>
      </c>
      <c r="AV12" s="146">
        <v>0</v>
      </c>
      <c r="AW12" s="146">
        <v>0</v>
      </c>
      <c r="AX12" s="146">
        <v>0</v>
      </c>
      <c r="AY12" s="150">
        <v>4</v>
      </c>
      <c r="AZ12" s="150">
        <v>10</v>
      </c>
      <c r="BA12" s="151">
        <v>14</v>
      </c>
      <c r="BB12" s="147">
        <v>0</v>
      </c>
      <c r="BC12" s="147">
        <v>0</v>
      </c>
      <c r="BD12" s="147">
        <v>0</v>
      </c>
      <c r="BE12" s="147">
        <v>0</v>
      </c>
      <c r="BF12" s="147">
        <v>0</v>
      </c>
      <c r="BG12" s="147">
        <v>0</v>
      </c>
      <c r="BH12" s="147">
        <v>0</v>
      </c>
      <c r="BI12" s="147">
        <v>0</v>
      </c>
      <c r="BJ12" s="147">
        <v>0</v>
      </c>
      <c r="BK12" s="146">
        <v>0</v>
      </c>
      <c r="BL12" s="146">
        <v>0</v>
      </c>
      <c r="BM12" s="146">
        <v>0</v>
      </c>
      <c r="BN12" s="150">
        <v>17</v>
      </c>
    </row>
    <row r="13" spans="1:66" ht="23.25">
      <c r="A13" s="149">
        <v>6</v>
      </c>
      <c r="B13" s="145" t="s">
        <v>113</v>
      </c>
      <c r="C13" s="146">
        <v>0</v>
      </c>
      <c r="D13" s="146">
        <v>0</v>
      </c>
      <c r="E13" s="146">
        <v>0</v>
      </c>
      <c r="F13" s="152">
        <v>2</v>
      </c>
      <c r="G13" s="146">
        <v>0</v>
      </c>
      <c r="H13" s="152">
        <v>2</v>
      </c>
      <c r="I13" s="146">
        <v>0</v>
      </c>
      <c r="J13" s="146">
        <v>0</v>
      </c>
      <c r="K13" s="146">
        <v>0</v>
      </c>
      <c r="L13" s="148">
        <v>0</v>
      </c>
      <c r="M13" s="148">
        <v>0</v>
      </c>
      <c r="N13" s="148">
        <v>0</v>
      </c>
      <c r="O13" s="146">
        <v>0</v>
      </c>
      <c r="P13" s="152">
        <v>1</v>
      </c>
      <c r="Q13" s="152">
        <v>1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52">
        <v>1</v>
      </c>
      <c r="Y13" s="152">
        <v>0</v>
      </c>
      <c r="Z13" s="152">
        <v>1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52">
        <v>4</v>
      </c>
      <c r="AH13" s="152">
        <v>11</v>
      </c>
      <c r="AI13" s="152">
        <v>15</v>
      </c>
      <c r="AJ13" s="146">
        <v>0</v>
      </c>
      <c r="AK13" s="146">
        <v>0</v>
      </c>
      <c r="AL13" s="146">
        <v>0</v>
      </c>
      <c r="AM13" s="146">
        <v>0</v>
      </c>
      <c r="AN13" s="146">
        <v>0</v>
      </c>
      <c r="AO13" s="146">
        <v>0</v>
      </c>
      <c r="AP13" s="152">
        <v>2</v>
      </c>
      <c r="AQ13" s="152">
        <v>7</v>
      </c>
      <c r="AR13" s="152">
        <v>9</v>
      </c>
      <c r="AS13" s="146">
        <v>0</v>
      </c>
      <c r="AT13" s="146">
        <v>0</v>
      </c>
      <c r="AU13" s="146">
        <v>0</v>
      </c>
      <c r="AV13" s="146">
        <v>0</v>
      </c>
      <c r="AW13" s="146">
        <v>0</v>
      </c>
      <c r="AX13" s="146">
        <v>0</v>
      </c>
      <c r="AY13" s="152">
        <v>8</v>
      </c>
      <c r="AZ13" s="152">
        <v>18</v>
      </c>
      <c r="BA13" s="152">
        <v>26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52">
        <v>2</v>
      </c>
      <c r="BI13" s="147">
        <v>0</v>
      </c>
      <c r="BJ13" s="152">
        <v>2</v>
      </c>
      <c r="BK13" s="146">
        <v>0</v>
      </c>
      <c r="BL13" s="146">
        <v>0</v>
      </c>
      <c r="BM13" s="146">
        <v>0</v>
      </c>
      <c r="BN13" s="152">
        <v>56</v>
      </c>
    </row>
    <row r="14" spans="1:66" ht="23.25">
      <c r="A14" s="144">
        <v>7</v>
      </c>
      <c r="B14" s="145" t="s">
        <v>118</v>
      </c>
      <c r="C14" s="146">
        <v>0</v>
      </c>
      <c r="D14" s="146">
        <v>0</v>
      </c>
      <c r="E14" s="146">
        <v>0</v>
      </c>
      <c r="F14" s="150">
        <v>3</v>
      </c>
      <c r="G14" s="146">
        <v>0</v>
      </c>
      <c r="H14" s="150">
        <v>3</v>
      </c>
      <c r="I14" s="146">
        <v>0</v>
      </c>
      <c r="J14" s="146">
        <v>0</v>
      </c>
      <c r="K14" s="146">
        <v>0</v>
      </c>
      <c r="L14" s="148">
        <v>0</v>
      </c>
      <c r="M14" s="148">
        <v>0</v>
      </c>
      <c r="N14" s="148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50">
        <v>2</v>
      </c>
      <c r="Y14" s="150">
        <v>0</v>
      </c>
      <c r="Z14" s="150">
        <v>2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50">
        <v>3</v>
      </c>
      <c r="AH14" s="150">
        <v>6</v>
      </c>
      <c r="AI14" s="150">
        <v>9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50">
        <v>3</v>
      </c>
      <c r="AQ14" s="150">
        <v>5</v>
      </c>
      <c r="AR14" s="150">
        <v>8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50">
        <v>8</v>
      </c>
      <c r="AZ14" s="150">
        <v>11</v>
      </c>
      <c r="BA14" s="150">
        <v>19</v>
      </c>
      <c r="BB14" s="147">
        <v>0</v>
      </c>
      <c r="BC14" s="147">
        <v>0</v>
      </c>
      <c r="BD14" s="147">
        <v>0</v>
      </c>
      <c r="BE14" s="147">
        <v>0</v>
      </c>
      <c r="BF14" s="147">
        <v>0</v>
      </c>
      <c r="BG14" s="147">
        <v>0</v>
      </c>
      <c r="BH14" s="150">
        <v>12</v>
      </c>
      <c r="BI14" s="150">
        <v>4</v>
      </c>
      <c r="BJ14" s="150">
        <v>16</v>
      </c>
      <c r="BK14" s="146">
        <v>0</v>
      </c>
      <c r="BL14" s="146">
        <v>0</v>
      </c>
      <c r="BM14" s="146">
        <v>0</v>
      </c>
      <c r="BN14" s="150">
        <v>35</v>
      </c>
    </row>
    <row r="15" spans="1:66" ht="23.25">
      <c r="A15" s="149">
        <v>8</v>
      </c>
      <c r="B15" s="145" t="s">
        <v>123</v>
      </c>
      <c r="C15" s="146">
        <v>0</v>
      </c>
      <c r="D15" s="146">
        <v>0</v>
      </c>
      <c r="E15" s="146">
        <v>0</v>
      </c>
      <c r="F15" s="146">
        <v>2</v>
      </c>
      <c r="G15" s="146">
        <v>1</v>
      </c>
      <c r="H15" s="146">
        <v>3</v>
      </c>
      <c r="I15" s="146">
        <v>0</v>
      </c>
      <c r="J15" s="146">
        <v>0</v>
      </c>
      <c r="K15" s="146">
        <v>0</v>
      </c>
      <c r="L15" s="148">
        <v>0</v>
      </c>
      <c r="M15" s="148">
        <v>0</v>
      </c>
      <c r="N15" s="148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1</v>
      </c>
      <c r="Z15" s="146">
        <v>1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2</v>
      </c>
      <c r="AH15" s="146">
        <v>6</v>
      </c>
      <c r="AI15" s="146">
        <v>8</v>
      </c>
      <c r="AJ15" s="146">
        <v>0</v>
      </c>
      <c r="AK15" s="146">
        <v>0</v>
      </c>
      <c r="AL15" s="146">
        <v>0</v>
      </c>
      <c r="AM15" s="146">
        <v>0</v>
      </c>
      <c r="AN15" s="146">
        <v>0</v>
      </c>
      <c r="AO15" s="146">
        <v>0</v>
      </c>
      <c r="AP15" s="146">
        <v>0</v>
      </c>
      <c r="AQ15" s="146">
        <v>4</v>
      </c>
      <c r="AR15" s="146">
        <v>4</v>
      </c>
      <c r="AS15" s="146">
        <v>0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2</v>
      </c>
      <c r="AZ15" s="146">
        <v>11</v>
      </c>
      <c r="BA15" s="146">
        <v>13</v>
      </c>
      <c r="BB15" s="147">
        <v>0</v>
      </c>
      <c r="BC15" s="147">
        <v>0</v>
      </c>
      <c r="BD15" s="147">
        <v>0</v>
      </c>
      <c r="BE15" s="147">
        <v>0</v>
      </c>
      <c r="BF15" s="147">
        <v>0</v>
      </c>
      <c r="BG15" s="147">
        <v>0</v>
      </c>
      <c r="BH15" s="146">
        <v>10</v>
      </c>
      <c r="BI15" s="146">
        <v>6</v>
      </c>
      <c r="BJ15" s="146">
        <v>16</v>
      </c>
      <c r="BK15" s="146">
        <v>0</v>
      </c>
      <c r="BL15" s="146">
        <v>0</v>
      </c>
      <c r="BM15" s="146">
        <v>0</v>
      </c>
      <c r="BN15" s="146">
        <v>29</v>
      </c>
    </row>
    <row r="16" spans="1:66" ht="23.25">
      <c r="A16" s="144">
        <v>9</v>
      </c>
      <c r="B16" s="145" t="s">
        <v>127</v>
      </c>
      <c r="C16" s="146">
        <v>0</v>
      </c>
      <c r="D16" s="146">
        <v>0</v>
      </c>
      <c r="E16" s="146">
        <v>0</v>
      </c>
      <c r="F16" s="146">
        <v>2</v>
      </c>
      <c r="G16" s="146">
        <v>0</v>
      </c>
      <c r="H16" s="146">
        <v>2</v>
      </c>
      <c r="I16" s="146">
        <v>0</v>
      </c>
      <c r="J16" s="146">
        <v>0</v>
      </c>
      <c r="K16" s="146">
        <v>0</v>
      </c>
      <c r="L16" s="148">
        <v>0</v>
      </c>
      <c r="M16" s="148">
        <v>0</v>
      </c>
      <c r="N16" s="148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2</v>
      </c>
      <c r="Z16" s="146">
        <v>2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1</v>
      </c>
      <c r="AH16" s="146">
        <v>2</v>
      </c>
      <c r="AI16" s="146">
        <v>3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1</v>
      </c>
      <c r="AQ16" s="146">
        <v>1</v>
      </c>
      <c r="AR16" s="146">
        <v>2</v>
      </c>
      <c r="AS16" s="146">
        <v>0</v>
      </c>
      <c r="AT16" s="146">
        <v>0</v>
      </c>
      <c r="AU16" s="146">
        <v>0</v>
      </c>
      <c r="AV16" s="146">
        <v>0</v>
      </c>
      <c r="AW16" s="146">
        <v>0</v>
      </c>
      <c r="AX16" s="146">
        <v>0</v>
      </c>
      <c r="AY16" s="146">
        <v>2</v>
      </c>
      <c r="AZ16" s="146">
        <v>5</v>
      </c>
      <c r="BA16" s="147">
        <v>0</v>
      </c>
      <c r="BB16" s="147">
        <v>0</v>
      </c>
      <c r="BC16" s="147">
        <v>0</v>
      </c>
      <c r="BD16" s="147">
        <v>0</v>
      </c>
      <c r="BE16" s="147">
        <v>0</v>
      </c>
      <c r="BF16" s="147">
        <v>0</v>
      </c>
      <c r="BG16" s="147">
        <v>0</v>
      </c>
      <c r="BH16" s="147">
        <v>0</v>
      </c>
      <c r="BI16" s="146">
        <v>1</v>
      </c>
      <c r="BJ16" s="146">
        <v>1</v>
      </c>
      <c r="BK16" s="146">
        <v>0</v>
      </c>
      <c r="BL16" s="146">
        <v>0</v>
      </c>
      <c r="BM16" s="146">
        <v>0</v>
      </c>
      <c r="BN16" s="146">
        <v>8</v>
      </c>
    </row>
    <row r="17" spans="1:66" ht="23.25">
      <c r="A17" s="149">
        <v>10</v>
      </c>
      <c r="B17" s="145" t="s">
        <v>130</v>
      </c>
      <c r="C17" s="146">
        <v>0</v>
      </c>
      <c r="D17" s="146">
        <v>0</v>
      </c>
      <c r="E17" s="146">
        <v>0</v>
      </c>
      <c r="F17" s="146">
        <v>3</v>
      </c>
      <c r="G17" s="146">
        <v>0</v>
      </c>
      <c r="H17" s="146">
        <v>3</v>
      </c>
      <c r="I17" s="146">
        <v>0</v>
      </c>
      <c r="J17" s="146">
        <v>0</v>
      </c>
      <c r="K17" s="146">
        <v>0</v>
      </c>
      <c r="L17" s="148">
        <v>0</v>
      </c>
      <c r="M17" s="148">
        <v>0</v>
      </c>
      <c r="N17" s="148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1</v>
      </c>
      <c r="Y17" s="146">
        <v>1</v>
      </c>
      <c r="Z17" s="146">
        <v>2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2</v>
      </c>
      <c r="AH17" s="146">
        <v>7</v>
      </c>
      <c r="AI17" s="146">
        <v>9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2</v>
      </c>
      <c r="AQ17" s="146">
        <v>9</v>
      </c>
      <c r="AR17" s="146">
        <v>11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0</v>
      </c>
      <c r="AY17" s="146">
        <v>8</v>
      </c>
      <c r="AZ17" s="146">
        <v>17</v>
      </c>
      <c r="BA17" s="146">
        <v>25</v>
      </c>
      <c r="BB17" s="147">
        <v>0</v>
      </c>
      <c r="BC17" s="147">
        <v>0</v>
      </c>
      <c r="BD17" s="147">
        <v>0</v>
      </c>
      <c r="BE17" s="147">
        <v>0</v>
      </c>
      <c r="BF17" s="147">
        <v>0</v>
      </c>
      <c r="BG17" s="147">
        <v>0</v>
      </c>
      <c r="BH17" s="146">
        <v>2</v>
      </c>
      <c r="BI17" s="146">
        <v>2</v>
      </c>
      <c r="BJ17" s="146">
        <v>4</v>
      </c>
      <c r="BK17" s="146">
        <v>0</v>
      </c>
      <c r="BL17" s="146">
        <v>0</v>
      </c>
      <c r="BM17" s="146">
        <v>0</v>
      </c>
      <c r="BN17" s="146">
        <v>29</v>
      </c>
    </row>
    <row r="18" spans="1:66" ht="23.25">
      <c r="A18" s="144">
        <v>11</v>
      </c>
      <c r="B18" s="145" t="s">
        <v>133</v>
      </c>
      <c r="C18" s="146">
        <v>0</v>
      </c>
      <c r="D18" s="146">
        <v>0</v>
      </c>
      <c r="E18" s="146">
        <v>0</v>
      </c>
      <c r="F18" s="146">
        <v>1</v>
      </c>
      <c r="G18" s="146">
        <v>1</v>
      </c>
      <c r="H18" s="146">
        <v>2</v>
      </c>
      <c r="I18" s="146">
        <v>0</v>
      </c>
      <c r="J18" s="146">
        <v>0</v>
      </c>
      <c r="K18" s="146">
        <v>0</v>
      </c>
      <c r="L18" s="148">
        <v>0</v>
      </c>
      <c r="M18" s="148">
        <v>0</v>
      </c>
      <c r="N18" s="148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4</v>
      </c>
      <c r="AH18" s="146">
        <v>8</v>
      </c>
      <c r="AI18" s="146">
        <v>12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46">
        <v>0</v>
      </c>
      <c r="AP18" s="146">
        <v>2</v>
      </c>
      <c r="AQ18" s="146">
        <v>5</v>
      </c>
      <c r="AR18" s="146">
        <v>7</v>
      </c>
      <c r="AS18" s="146">
        <v>0</v>
      </c>
      <c r="AT18" s="146">
        <v>0</v>
      </c>
      <c r="AU18" s="146">
        <v>0</v>
      </c>
      <c r="AV18" s="146">
        <v>0</v>
      </c>
      <c r="AW18" s="146">
        <v>0</v>
      </c>
      <c r="AX18" s="146">
        <v>0</v>
      </c>
      <c r="AY18" s="146">
        <v>6</v>
      </c>
      <c r="AZ18" s="146">
        <v>13</v>
      </c>
      <c r="BA18" s="146">
        <v>17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0</v>
      </c>
      <c r="BH18" s="146">
        <v>1</v>
      </c>
      <c r="BI18" s="146">
        <v>2</v>
      </c>
      <c r="BJ18" s="146">
        <v>3</v>
      </c>
      <c r="BK18" s="146">
        <v>0</v>
      </c>
      <c r="BL18" s="146">
        <v>0</v>
      </c>
      <c r="BM18" s="146">
        <v>0</v>
      </c>
      <c r="BN18" s="146">
        <v>19</v>
      </c>
    </row>
    <row r="19" spans="1:66" ht="23.25">
      <c r="A19" s="149">
        <v>12</v>
      </c>
      <c r="B19" s="145" t="s">
        <v>220</v>
      </c>
      <c r="C19" s="146">
        <v>0</v>
      </c>
      <c r="D19" s="146">
        <v>0</v>
      </c>
      <c r="E19" s="146">
        <v>0</v>
      </c>
      <c r="F19" s="148">
        <v>2</v>
      </c>
      <c r="G19" s="148">
        <v>1</v>
      </c>
      <c r="H19" s="148">
        <v>3</v>
      </c>
      <c r="I19" s="146">
        <v>0</v>
      </c>
      <c r="J19" s="146">
        <v>0</v>
      </c>
      <c r="K19" s="146">
        <v>0</v>
      </c>
      <c r="L19" s="148">
        <v>0</v>
      </c>
      <c r="M19" s="148">
        <v>0</v>
      </c>
      <c r="N19" s="148">
        <v>0</v>
      </c>
      <c r="O19" s="148">
        <v>2</v>
      </c>
      <c r="P19" s="148">
        <v>1</v>
      </c>
      <c r="Q19" s="148">
        <v>3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8">
        <v>0</v>
      </c>
      <c r="Y19" s="148">
        <v>0</v>
      </c>
      <c r="Z19" s="148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8">
        <v>8</v>
      </c>
      <c r="AH19" s="148">
        <v>22</v>
      </c>
      <c r="AI19" s="148">
        <v>30</v>
      </c>
      <c r="AJ19" s="146">
        <v>0</v>
      </c>
      <c r="AK19" s="146">
        <v>0</v>
      </c>
      <c r="AL19" s="146">
        <v>0</v>
      </c>
      <c r="AM19" s="146">
        <v>0</v>
      </c>
      <c r="AN19" s="146">
        <v>0</v>
      </c>
      <c r="AO19" s="146">
        <v>0</v>
      </c>
      <c r="AP19" s="148">
        <v>6</v>
      </c>
      <c r="AQ19" s="148">
        <v>7</v>
      </c>
      <c r="AR19" s="148">
        <v>13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8">
        <v>16</v>
      </c>
      <c r="AZ19" s="148">
        <v>30</v>
      </c>
      <c r="BA19" s="148">
        <v>46</v>
      </c>
      <c r="BB19" s="147">
        <v>0</v>
      </c>
      <c r="BC19" s="147">
        <v>0</v>
      </c>
      <c r="BD19" s="147">
        <v>0</v>
      </c>
      <c r="BE19" s="147">
        <v>0</v>
      </c>
      <c r="BF19" s="147">
        <v>0</v>
      </c>
      <c r="BG19" s="147">
        <v>0</v>
      </c>
      <c r="BH19" s="148">
        <v>2</v>
      </c>
      <c r="BI19" s="148">
        <v>0</v>
      </c>
      <c r="BJ19" s="148">
        <v>2</v>
      </c>
      <c r="BK19" s="146">
        <v>0</v>
      </c>
      <c r="BL19" s="146">
        <v>0</v>
      </c>
      <c r="BM19" s="146">
        <v>0</v>
      </c>
      <c r="BN19" s="148">
        <v>48</v>
      </c>
    </row>
    <row r="20" spans="1:66" ht="23.25">
      <c r="A20" s="144">
        <v>13</v>
      </c>
      <c r="B20" s="145" t="s">
        <v>226</v>
      </c>
      <c r="C20" s="146">
        <v>0</v>
      </c>
      <c r="D20" s="146">
        <v>0</v>
      </c>
      <c r="E20" s="146">
        <v>0</v>
      </c>
      <c r="F20" s="153">
        <v>1</v>
      </c>
      <c r="G20" s="153">
        <v>2</v>
      </c>
      <c r="H20" s="154">
        <v>3</v>
      </c>
      <c r="I20" s="146">
        <v>0</v>
      </c>
      <c r="J20" s="146">
        <v>0</v>
      </c>
      <c r="K20" s="146">
        <v>0</v>
      </c>
      <c r="L20" s="153">
        <v>0</v>
      </c>
      <c r="M20" s="153">
        <v>1</v>
      </c>
      <c r="N20" s="154">
        <v>1</v>
      </c>
      <c r="O20" s="153">
        <v>0</v>
      </c>
      <c r="P20" s="153">
        <v>0</v>
      </c>
      <c r="Q20" s="153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53">
        <v>0</v>
      </c>
      <c r="Y20" s="153">
        <v>0</v>
      </c>
      <c r="Z20" s="153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53">
        <v>4</v>
      </c>
      <c r="AH20" s="153">
        <v>12</v>
      </c>
      <c r="AI20" s="154">
        <v>16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53">
        <v>5</v>
      </c>
      <c r="AQ20" s="153">
        <v>10</v>
      </c>
      <c r="AR20" s="154">
        <v>15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53">
        <v>9</v>
      </c>
      <c r="AZ20" s="153">
        <v>23</v>
      </c>
      <c r="BA20" s="154">
        <v>32</v>
      </c>
      <c r="BB20" s="147">
        <v>0</v>
      </c>
      <c r="BC20" s="147">
        <v>0</v>
      </c>
      <c r="BD20" s="147">
        <v>0</v>
      </c>
      <c r="BE20" s="147">
        <v>0</v>
      </c>
      <c r="BF20" s="147">
        <v>0</v>
      </c>
      <c r="BG20" s="147">
        <v>0</v>
      </c>
      <c r="BH20" s="153">
        <v>0</v>
      </c>
      <c r="BI20" s="153">
        <v>0</v>
      </c>
      <c r="BJ20" s="153">
        <v>0</v>
      </c>
      <c r="BK20" s="146">
        <v>0</v>
      </c>
      <c r="BL20" s="146">
        <v>0</v>
      </c>
      <c r="BM20" s="146">
        <v>0</v>
      </c>
      <c r="BN20" s="154">
        <v>32</v>
      </c>
    </row>
    <row r="21" spans="1:66" ht="23.25">
      <c r="A21" s="149">
        <v>14</v>
      </c>
      <c r="B21" s="145" t="s">
        <v>230</v>
      </c>
      <c r="C21" s="146">
        <v>0</v>
      </c>
      <c r="D21" s="146">
        <v>0</v>
      </c>
      <c r="E21" s="146">
        <v>0</v>
      </c>
      <c r="F21" s="153">
        <v>0</v>
      </c>
      <c r="G21" s="153">
        <v>2</v>
      </c>
      <c r="H21" s="153">
        <v>2</v>
      </c>
      <c r="I21" s="146">
        <v>0</v>
      </c>
      <c r="J21" s="146">
        <v>0</v>
      </c>
      <c r="K21" s="146">
        <v>0</v>
      </c>
      <c r="L21" s="155">
        <v>0</v>
      </c>
      <c r="M21" s="155">
        <v>0</v>
      </c>
      <c r="N21" s="155">
        <v>0</v>
      </c>
      <c r="O21" s="153">
        <v>0</v>
      </c>
      <c r="P21" s="153">
        <v>0</v>
      </c>
      <c r="Q21" s="153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53">
        <v>1</v>
      </c>
      <c r="Y21" s="153">
        <v>1</v>
      </c>
      <c r="Z21" s="153">
        <v>2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53">
        <v>19</v>
      </c>
      <c r="AH21" s="153">
        <v>24</v>
      </c>
      <c r="AI21" s="153">
        <v>43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53">
        <v>6</v>
      </c>
      <c r="AQ21" s="153">
        <v>4</v>
      </c>
      <c r="AR21" s="153">
        <v>10</v>
      </c>
      <c r="AS21" s="153">
        <v>0</v>
      </c>
      <c r="AT21" s="153">
        <v>1</v>
      </c>
      <c r="AU21" s="153">
        <v>1</v>
      </c>
      <c r="AV21" s="153">
        <v>0</v>
      </c>
      <c r="AW21" s="153">
        <v>0</v>
      </c>
      <c r="AX21" s="153">
        <v>0</v>
      </c>
      <c r="AY21" s="153">
        <v>0</v>
      </c>
      <c r="AZ21" s="153">
        <v>0</v>
      </c>
      <c r="BA21" s="153">
        <v>0</v>
      </c>
      <c r="BB21" s="147">
        <v>0</v>
      </c>
      <c r="BC21" s="147">
        <v>0</v>
      </c>
      <c r="BD21" s="147">
        <v>0</v>
      </c>
      <c r="BE21" s="147">
        <v>0</v>
      </c>
      <c r="BF21" s="147">
        <v>0</v>
      </c>
      <c r="BG21" s="147">
        <v>0</v>
      </c>
      <c r="BH21" s="153">
        <v>0</v>
      </c>
      <c r="BI21" s="153">
        <v>0</v>
      </c>
      <c r="BJ21" s="153">
        <v>0</v>
      </c>
      <c r="BK21" s="146">
        <v>0</v>
      </c>
      <c r="BL21" s="146">
        <v>0</v>
      </c>
      <c r="BM21" s="146">
        <v>0</v>
      </c>
      <c r="BN21" s="153">
        <v>58</v>
      </c>
    </row>
    <row r="22" spans="1:66" ht="23.25">
      <c r="A22" s="144">
        <v>15</v>
      </c>
      <c r="B22" s="145" t="s">
        <v>236</v>
      </c>
      <c r="C22" s="146">
        <v>0</v>
      </c>
      <c r="D22" s="146">
        <v>0</v>
      </c>
      <c r="E22" s="146">
        <v>0</v>
      </c>
      <c r="F22" s="153">
        <v>8</v>
      </c>
      <c r="G22" s="153">
        <v>4</v>
      </c>
      <c r="H22" s="153">
        <v>12</v>
      </c>
      <c r="I22" s="146">
        <v>0</v>
      </c>
      <c r="J22" s="146">
        <v>0</v>
      </c>
      <c r="K22" s="146">
        <v>0</v>
      </c>
      <c r="L22" s="155">
        <v>0</v>
      </c>
      <c r="M22" s="155">
        <v>0</v>
      </c>
      <c r="N22" s="155">
        <v>0</v>
      </c>
      <c r="O22" s="153">
        <v>0</v>
      </c>
      <c r="P22" s="153">
        <v>0</v>
      </c>
      <c r="Q22" s="153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53">
        <v>0</v>
      </c>
      <c r="Y22" s="153">
        <v>3</v>
      </c>
      <c r="Z22" s="153">
        <v>3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53">
        <v>3</v>
      </c>
      <c r="AH22" s="153">
        <v>8</v>
      </c>
      <c r="AI22" s="153">
        <v>11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53">
        <v>7</v>
      </c>
      <c r="AQ22" s="153">
        <v>13</v>
      </c>
      <c r="AR22" s="153">
        <v>20</v>
      </c>
      <c r="AS22" s="153">
        <v>0</v>
      </c>
      <c r="AT22" s="153">
        <v>0</v>
      </c>
      <c r="AU22" s="153">
        <v>0</v>
      </c>
      <c r="AV22" s="153">
        <v>0</v>
      </c>
      <c r="AW22" s="153">
        <v>0</v>
      </c>
      <c r="AX22" s="153">
        <v>0</v>
      </c>
      <c r="AY22" s="153">
        <v>10</v>
      </c>
      <c r="AZ22" s="153">
        <v>26</v>
      </c>
      <c r="BA22" s="153">
        <v>34</v>
      </c>
      <c r="BB22" s="147">
        <v>0</v>
      </c>
      <c r="BC22" s="147">
        <v>0</v>
      </c>
      <c r="BD22" s="147">
        <v>0</v>
      </c>
      <c r="BE22" s="147">
        <v>0</v>
      </c>
      <c r="BF22" s="147">
        <v>0</v>
      </c>
      <c r="BG22" s="147">
        <v>0</v>
      </c>
      <c r="BH22" s="153">
        <v>0</v>
      </c>
      <c r="BI22" s="153">
        <v>2</v>
      </c>
      <c r="BJ22" s="153">
        <v>2</v>
      </c>
      <c r="BK22" s="146">
        <v>0</v>
      </c>
      <c r="BL22" s="146">
        <v>0</v>
      </c>
      <c r="BM22" s="146">
        <v>0</v>
      </c>
      <c r="BN22" s="153">
        <v>36</v>
      </c>
    </row>
    <row r="23" spans="1:66" ht="23.25">
      <c r="A23" s="149">
        <v>16</v>
      </c>
      <c r="B23" s="145" t="s">
        <v>242</v>
      </c>
      <c r="C23" s="146">
        <v>0</v>
      </c>
      <c r="D23" s="146">
        <v>0</v>
      </c>
      <c r="E23" s="146">
        <v>0</v>
      </c>
      <c r="F23" s="153">
        <v>1</v>
      </c>
      <c r="G23" s="153">
        <v>1</v>
      </c>
      <c r="H23" s="153">
        <v>2</v>
      </c>
      <c r="I23" s="146">
        <v>0</v>
      </c>
      <c r="J23" s="146">
        <v>0</v>
      </c>
      <c r="K23" s="146">
        <v>0</v>
      </c>
      <c r="L23" s="155">
        <v>0</v>
      </c>
      <c r="M23" s="155">
        <v>0</v>
      </c>
      <c r="N23" s="155">
        <v>0</v>
      </c>
      <c r="O23" s="153">
        <v>1</v>
      </c>
      <c r="P23" s="153">
        <v>0</v>
      </c>
      <c r="Q23" s="153">
        <v>1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53">
        <v>0</v>
      </c>
      <c r="Y23" s="153">
        <v>1</v>
      </c>
      <c r="Z23" s="153">
        <v>1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53">
        <v>2</v>
      </c>
      <c r="AH23" s="153">
        <v>2</v>
      </c>
      <c r="AI23" s="153">
        <v>4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53">
        <v>2</v>
      </c>
      <c r="AQ23" s="153">
        <v>5</v>
      </c>
      <c r="AR23" s="153">
        <v>7</v>
      </c>
      <c r="AS23" s="153">
        <v>0</v>
      </c>
      <c r="AT23" s="153">
        <v>0</v>
      </c>
      <c r="AU23" s="153">
        <v>0</v>
      </c>
      <c r="AV23" s="153">
        <v>0</v>
      </c>
      <c r="AW23" s="153">
        <v>0</v>
      </c>
      <c r="AX23" s="153">
        <v>0</v>
      </c>
      <c r="AY23" s="153">
        <v>5</v>
      </c>
      <c r="AZ23" s="153">
        <v>8</v>
      </c>
      <c r="BA23" s="153">
        <v>13</v>
      </c>
      <c r="BB23" s="147">
        <v>0</v>
      </c>
      <c r="BC23" s="147">
        <v>0</v>
      </c>
      <c r="BD23" s="147">
        <v>0</v>
      </c>
      <c r="BE23" s="147">
        <v>0</v>
      </c>
      <c r="BF23" s="147">
        <v>0</v>
      </c>
      <c r="BG23" s="147">
        <v>0</v>
      </c>
      <c r="BH23" s="153">
        <v>3</v>
      </c>
      <c r="BI23" s="153">
        <v>5</v>
      </c>
      <c r="BJ23" s="153">
        <v>8</v>
      </c>
      <c r="BK23" s="146">
        <v>0</v>
      </c>
      <c r="BL23" s="146">
        <v>0</v>
      </c>
      <c r="BM23" s="146">
        <v>0</v>
      </c>
      <c r="BN23" s="153">
        <v>21</v>
      </c>
    </row>
    <row r="24" spans="1:66" ht="23.25">
      <c r="A24" s="144">
        <v>17</v>
      </c>
      <c r="B24" s="145" t="s">
        <v>245</v>
      </c>
      <c r="C24" s="146">
        <v>0</v>
      </c>
      <c r="D24" s="146">
        <v>0</v>
      </c>
      <c r="E24" s="146">
        <v>0</v>
      </c>
      <c r="F24" s="148">
        <v>2</v>
      </c>
      <c r="G24" s="148">
        <v>0</v>
      </c>
      <c r="H24" s="148">
        <v>2</v>
      </c>
      <c r="I24" s="146">
        <v>0</v>
      </c>
      <c r="J24" s="146">
        <v>0</v>
      </c>
      <c r="K24" s="146">
        <v>0</v>
      </c>
      <c r="L24" s="155">
        <v>0</v>
      </c>
      <c r="M24" s="155">
        <v>0</v>
      </c>
      <c r="N24" s="155">
        <v>0</v>
      </c>
      <c r="O24" s="148">
        <v>0</v>
      </c>
      <c r="P24" s="148">
        <v>0</v>
      </c>
      <c r="Q24" s="148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8">
        <v>0</v>
      </c>
      <c r="Y24" s="148">
        <v>1</v>
      </c>
      <c r="Z24" s="148">
        <v>1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8">
        <v>1</v>
      </c>
      <c r="AH24" s="148">
        <v>2</v>
      </c>
      <c r="AI24" s="148">
        <v>3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8">
        <v>5</v>
      </c>
      <c r="AQ24" s="148">
        <v>3</v>
      </c>
      <c r="AR24" s="148">
        <v>8</v>
      </c>
      <c r="AS24" s="153">
        <v>0</v>
      </c>
      <c r="AT24" s="153">
        <v>0</v>
      </c>
      <c r="AU24" s="153">
        <v>0</v>
      </c>
      <c r="AV24" s="153">
        <v>0</v>
      </c>
      <c r="AW24" s="153">
        <v>0</v>
      </c>
      <c r="AX24" s="153">
        <v>0</v>
      </c>
      <c r="AY24" s="148">
        <v>6</v>
      </c>
      <c r="AZ24" s="148">
        <v>6</v>
      </c>
      <c r="BA24" s="148">
        <v>12</v>
      </c>
      <c r="BB24" s="147">
        <v>0</v>
      </c>
      <c r="BC24" s="147">
        <v>0</v>
      </c>
      <c r="BD24" s="147">
        <v>0</v>
      </c>
      <c r="BE24" s="147">
        <v>0</v>
      </c>
      <c r="BF24" s="147">
        <v>0</v>
      </c>
      <c r="BG24" s="147">
        <v>0</v>
      </c>
      <c r="BH24" s="148">
        <v>0</v>
      </c>
      <c r="BI24" s="148">
        <v>0</v>
      </c>
      <c r="BJ24" s="148">
        <v>0</v>
      </c>
      <c r="BK24" s="146">
        <v>0</v>
      </c>
      <c r="BL24" s="146">
        <v>0</v>
      </c>
      <c r="BM24" s="146">
        <v>0</v>
      </c>
      <c r="BN24" s="148">
        <v>12</v>
      </c>
    </row>
    <row r="25" spans="1:66" ht="23.25">
      <c r="A25" s="149">
        <v>18</v>
      </c>
      <c r="B25" s="145" t="s">
        <v>249</v>
      </c>
      <c r="C25" s="146">
        <v>0</v>
      </c>
      <c r="D25" s="146">
        <v>0</v>
      </c>
      <c r="E25" s="146">
        <v>0</v>
      </c>
      <c r="F25" s="153">
        <v>2</v>
      </c>
      <c r="G25" s="153">
        <v>0</v>
      </c>
      <c r="H25" s="153">
        <v>2</v>
      </c>
      <c r="I25" s="146">
        <v>0</v>
      </c>
      <c r="J25" s="146">
        <v>0</v>
      </c>
      <c r="K25" s="146">
        <v>0</v>
      </c>
      <c r="L25" s="155">
        <v>0</v>
      </c>
      <c r="M25" s="155">
        <v>0</v>
      </c>
      <c r="N25" s="155">
        <v>0</v>
      </c>
      <c r="O25" s="153">
        <v>0</v>
      </c>
      <c r="P25" s="153">
        <v>0</v>
      </c>
      <c r="Q25" s="153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53">
        <v>0</v>
      </c>
      <c r="Y25" s="153">
        <v>0</v>
      </c>
      <c r="Z25" s="153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53">
        <v>1</v>
      </c>
      <c r="AH25" s="153">
        <v>4</v>
      </c>
      <c r="AI25" s="153">
        <v>5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53">
        <v>7</v>
      </c>
      <c r="AQ25" s="153">
        <v>2</v>
      </c>
      <c r="AR25" s="153">
        <v>9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3">
        <v>8</v>
      </c>
      <c r="AZ25" s="153">
        <v>6</v>
      </c>
      <c r="BA25" s="153">
        <v>14</v>
      </c>
      <c r="BB25" s="147">
        <v>0</v>
      </c>
      <c r="BC25" s="147">
        <v>0</v>
      </c>
      <c r="BD25" s="147">
        <v>0</v>
      </c>
      <c r="BE25" s="147">
        <v>0</v>
      </c>
      <c r="BF25" s="147">
        <v>0</v>
      </c>
      <c r="BG25" s="147">
        <v>0</v>
      </c>
      <c r="BH25" s="153">
        <v>1</v>
      </c>
      <c r="BI25" s="153">
        <v>1</v>
      </c>
      <c r="BJ25" s="153">
        <v>2</v>
      </c>
      <c r="BK25" s="146">
        <v>0</v>
      </c>
      <c r="BL25" s="146">
        <v>0</v>
      </c>
      <c r="BM25" s="146">
        <v>0</v>
      </c>
      <c r="BN25" s="153">
        <v>18</v>
      </c>
    </row>
    <row r="26" spans="1:66" ht="23.25">
      <c r="A26" s="144">
        <v>19</v>
      </c>
      <c r="B26" s="156" t="s">
        <v>287</v>
      </c>
      <c r="C26" s="146">
        <v>0</v>
      </c>
      <c r="D26" s="146">
        <v>0</v>
      </c>
      <c r="E26" s="146">
        <v>0</v>
      </c>
      <c r="F26" s="157">
        <v>0</v>
      </c>
      <c r="G26" s="157">
        <v>1</v>
      </c>
      <c r="H26" s="157">
        <v>1</v>
      </c>
      <c r="I26" s="146">
        <v>0</v>
      </c>
      <c r="J26" s="146">
        <v>0</v>
      </c>
      <c r="K26" s="146">
        <v>0</v>
      </c>
      <c r="L26" s="155">
        <v>0</v>
      </c>
      <c r="M26" s="155">
        <v>0</v>
      </c>
      <c r="N26" s="155">
        <v>0</v>
      </c>
      <c r="O26" s="157">
        <v>0</v>
      </c>
      <c r="P26" s="157">
        <v>0</v>
      </c>
      <c r="Q26" s="157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57">
        <v>0</v>
      </c>
      <c r="Y26" s="157">
        <v>0</v>
      </c>
      <c r="Z26" s="157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57">
        <v>4</v>
      </c>
      <c r="AH26" s="157">
        <v>18</v>
      </c>
      <c r="AI26" s="157">
        <v>22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57">
        <v>5</v>
      </c>
      <c r="AQ26" s="157">
        <v>14</v>
      </c>
      <c r="AR26" s="157">
        <v>19</v>
      </c>
      <c r="AS26" s="153">
        <v>0</v>
      </c>
      <c r="AT26" s="153">
        <v>0</v>
      </c>
      <c r="AU26" s="153">
        <v>0</v>
      </c>
      <c r="AV26" s="153">
        <v>0</v>
      </c>
      <c r="AW26" s="153">
        <v>0</v>
      </c>
      <c r="AX26" s="153">
        <v>0</v>
      </c>
      <c r="AY26" s="157">
        <v>9</v>
      </c>
      <c r="AZ26" s="157">
        <v>32</v>
      </c>
      <c r="BA26" s="157">
        <v>41</v>
      </c>
      <c r="BB26" s="147">
        <v>0</v>
      </c>
      <c r="BC26" s="147">
        <v>0</v>
      </c>
      <c r="BD26" s="147">
        <v>0</v>
      </c>
      <c r="BE26" s="147">
        <v>0</v>
      </c>
      <c r="BF26" s="147">
        <v>0</v>
      </c>
      <c r="BG26" s="147">
        <v>0</v>
      </c>
      <c r="BH26" s="157">
        <v>15</v>
      </c>
      <c r="BI26" s="157">
        <v>14</v>
      </c>
      <c r="BJ26" s="157">
        <v>29</v>
      </c>
      <c r="BK26" s="146">
        <v>0</v>
      </c>
      <c r="BL26" s="146">
        <v>0</v>
      </c>
      <c r="BM26" s="146">
        <v>0</v>
      </c>
      <c r="BN26" s="157">
        <v>70</v>
      </c>
    </row>
    <row r="27" spans="1:66" ht="23.25">
      <c r="A27" s="149">
        <v>20</v>
      </c>
      <c r="B27" s="156" t="s">
        <v>293</v>
      </c>
      <c r="C27" s="146">
        <v>0</v>
      </c>
      <c r="D27" s="146">
        <v>0</v>
      </c>
      <c r="E27" s="146">
        <v>0</v>
      </c>
      <c r="F27" s="157">
        <v>1</v>
      </c>
      <c r="G27" s="157">
        <v>0</v>
      </c>
      <c r="H27" s="157">
        <v>1</v>
      </c>
      <c r="I27" s="146">
        <v>0</v>
      </c>
      <c r="J27" s="146">
        <v>0</v>
      </c>
      <c r="K27" s="146">
        <v>0</v>
      </c>
      <c r="L27" s="155">
        <v>0</v>
      </c>
      <c r="M27" s="155">
        <v>0</v>
      </c>
      <c r="N27" s="155">
        <v>0</v>
      </c>
      <c r="O27" s="157">
        <v>0</v>
      </c>
      <c r="P27" s="157">
        <v>0</v>
      </c>
      <c r="Q27" s="157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57">
        <v>0</v>
      </c>
      <c r="Y27" s="157">
        <v>2</v>
      </c>
      <c r="Z27" s="157">
        <v>2</v>
      </c>
      <c r="AA27" s="146">
        <v>0</v>
      </c>
      <c r="AB27" s="146">
        <v>0</v>
      </c>
      <c r="AC27" s="146">
        <v>0</v>
      </c>
      <c r="AD27" s="146">
        <v>0</v>
      </c>
      <c r="AE27" s="146">
        <v>0</v>
      </c>
      <c r="AF27" s="146">
        <v>0</v>
      </c>
      <c r="AG27" s="157">
        <v>10</v>
      </c>
      <c r="AH27" s="157">
        <v>26</v>
      </c>
      <c r="AI27" s="157">
        <v>36</v>
      </c>
      <c r="AJ27" s="146">
        <v>0</v>
      </c>
      <c r="AK27" s="146">
        <v>0</v>
      </c>
      <c r="AL27" s="146">
        <v>0</v>
      </c>
      <c r="AM27" s="146">
        <v>0</v>
      </c>
      <c r="AN27" s="146">
        <v>0</v>
      </c>
      <c r="AO27" s="146">
        <v>0</v>
      </c>
      <c r="AP27" s="157">
        <v>5</v>
      </c>
      <c r="AQ27" s="157">
        <v>3</v>
      </c>
      <c r="AR27" s="157">
        <v>8</v>
      </c>
      <c r="AS27" s="153">
        <v>0</v>
      </c>
      <c r="AT27" s="153">
        <v>0</v>
      </c>
      <c r="AU27" s="153">
        <v>0</v>
      </c>
      <c r="AV27" s="153">
        <v>0</v>
      </c>
      <c r="AW27" s="153">
        <v>0</v>
      </c>
      <c r="AX27" s="153">
        <v>0</v>
      </c>
      <c r="AY27" s="157">
        <v>15</v>
      </c>
      <c r="AZ27" s="157">
        <v>31</v>
      </c>
      <c r="BA27" s="157">
        <v>46</v>
      </c>
      <c r="BB27" s="147">
        <v>0</v>
      </c>
      <c r="BC27" s="147">
        <v>0</v>
      </c>
      <c r="BD27" s="147">
        <v>0</v>
      </c>
      <c r="BE27" s="147">
        <v>0</v>
      </c>
      <c r="BF27" s="147">
        <v>0</v>
      </c>
      <c r="BG27" s="147">
        <v>0</v>
      </c>
      <c r="BH27" s="157">
        <v>0</v>
      </c>
      <c r="BI27" s="157">
        <v>0</v>
      </c>
      <c r="BJ27" s="157">
        <v>0</v>
      </c>
      <c r="BK27" s="146">
        <v>0</v>
      </c>
      <c r="BL27" s="146">
        <v>0</v>
      </c>
      <c r="BM27" s="146">
        <v>0</v>
      </c>
      <c r="BN27" s="157">
        <v>46</v>
      </c>
    </row>
    <row r="28" spans="1:66" ht="23.25">
      <c r="A28" s="144">
        <v>21</v>
      </c>
      <c r="B28" s="156" t="s">
        <v>298</v>
      </c>
      <c r="C28" s="146">
        <v>0</v>
      </c>
      <c r="D28" s="146">
        <v>0</v>
      </c>
      <c r="E28" s="146">
        <v>0</v>
      </c>
      <c r="F28" s="157">
        <v>2</v>
      </c>
      <c r="G28" s="157">
        <v>1</v>
      </c>
      <c r="H28" s="157">
        <v>3</v>
      </c>
      <c r="I28" s="146">
        <v>0</v>
      </c>
      <c r="J28" s="146">
        <v>0</v>
      </c>
      <c r="K28" s="146">
        <v>0</v>
      </c>
      <c r="L28" s="155">
        <v>0</v>
      </c>
      <c r="M28" s="155">
        <v>0</v>
      </c>
      <c r="N28" s="155">
        <v>0</v>
      </c>
      <c r="O28" s="157">
        <v>0</v>
      </c>
      <c r="P28" s="157">
        <v>1</v>
      </c>
      <c r="Q28" s="157">
        <v>1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57">
        <v>0</v>
      </c>
      <c r="Y28" s="157">
        <v>0</v>
      </c>
      <c r="Z28" s="157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57">
        <v>5</v>
      </c>
      <c r="AH28" s="157">
        <v>9</v>
      </c>
      <c r="AI28" s="157">
        <v>14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46">
        <v>0</v>
      </c>
      <c r="AP28" s="157">
        <v>3</v>
      </c>
      <c r="AQ28" s="157">
        <v>3</v>
      </c>
      <c r="AR28" s="157">
        <v>6</v>
      </c>
      <c r="AS28" s="153">
        <v>0</v>
      </c>
      <c r="AT28" s="153">
        <v>0</v>
      </c>
      <c r="AU28" s="153">
        <v>0</v>
      </c>
      <c r="AV28" s="153">
        <v>0</v>
      </c>
      <c r="AW28" s="153">
        <v>0</v>
      </c>
      <c r="AX28" s="153">
        <v>0</v>
      </c>
      <c r="AY28" s="157">
        <v>8</v>
      </c>
      <c r="AZ28" s="157">
        <v>12</v>
      </c>
      <c r="BA28" s="157">
        <v>20</v>
      </c>
      <c r="BB28" s="147">
        <v>0</v>
      </c>
      <c r="BC28" s="147">
        <v>0</v>
      </c>
      <c r="BD28" s="147">
        <v>0</v>
      </c>
      <c r="BE28" s="147">
        <v>0</v>
      </c>
      <c r="BF28" s="147">
        <v>0</v>
      </c>
      <c r="BG28" s="147">
        <v>0</v>
      </c>
      <c r="BH28" s="157">
        <v>0</v>
      </c>
      <c r="BI28" s="157">
        <v>0</v>
      </c>
      <c r="BJ28" s="157">
        <v>0</v>
      </c>
      <c r="BK28" s="146">
        <v>0</v>
      </c>
      <c r="BL28" s="146">
        <v>0</v>
      </c>
      <c r="BM28" s="146">
        <v>0</v>
      </c>
      <c r="BN28" s="157">
        <v>20</v>
      </c>
    </row>
    <row r="29" spans="1:66" ht="23.25">
      <c r="A29" s="149">
        <v>22</v>
      </c>
      <c r="B29" s="156" t="s">
        <v>303</v>
      </c>
      <c r="C29" s="146">
        <v>0</v>
      </c>
      <c r="D29" s="146">
        <v>0</v>
      </c>
      <c r="E29" s="146">
        <v>0</v>
      </c>
      <c r="F29" s="157">
        <v>1</v>
      </c>
      <c r="G29" s="157">
        <v>1</v>
      </c>
      <c r="H29" s="157">
        <v>2</v>
      </c>
      <c r="I29" s="146">
        <v>0</v>
      </c>
      <c r="J29" s="146">
        <v>0</v>
      </c>
      <c r="K29" s="146">
        <v>0</v>
      </c>
      <c r="L29" s="155">
        <v>0</v>
      </c>
      <c r="M29" s="155">
        <v>0</v>
      </c>
      <c r="N29" s="155">
        <v>0</v>
      </c>
      <c r="O29" s="157">
        <v>0</v>
      </c>
      <c r="P29" s="157">
        <v>0</v>
      </c>
      <c r="Q29" s="157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57">
        <v>0</v>
      </c>
      <c r="Y29" s="157">
        <v>2</v>
      </c>
      <c r="Z29" s="157">
        <v>2</v>
      </c>
      <c r="AA29" s="146">
        <v>0</v>
      </c>
      <c r="AB29" s="146">
        <v>0</v>
      </c>
      <c r="AC29" s="146">
        <v>0</v>
      </c>
      <c r="AD29" s="146">
        <v>0</v>
      </c>
      <c r="AE29" s="146">
        <v>0</v>
      </c>
      <c r="AF29" s="146">
        <v>0</v>
      </c>
      <c r="AG29" s="157">
        <v>2</v>
      </c>
      <c r="AH29" s="157">
        <v>5</v>
      </c>
      <c r="AI29" s="157">
        <v>7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46">
        <v>0</v>
      </c>
      <c r="AP29" s="157">
        <v>0</v>
      </c>
      <c r="AQ29" s="157">
        <v>2</v>
      </c>
      <c r="AR29" s="157">
        <v>2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3">
        <v>0</v>
      </c>
      <c r="AY29" s="157">
        <v>2</v>
      </c>
      <c r="AZ29" s="157">
        <v>9</v>
      </c>
      <c r="BA29" s="157">
        <v>11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0</v>
      </c>
      <c r="BH29" s="157">
        <v>0</v>
      </c>
      <c r="BI29" s="157">
        <v>0</v>
      </c>
      <c r="BJ29" s="157">
        <v>0</v>
      </c>
      <c r="BK29" s="146">
        <v>0</v>
      </c>
      <c r="BL29" s="146">
        <v>0</v>
      </c>
      <c r="BM29" s="146">
        <v>0</v>
      </c>
      <c r="BN29" s="157">
        <v>11</v>
      </c>
    </row>
    <row r="30" spans="1:66" ht="23.25">
      <c r="A30" s="144">
        <v>23</v>
      </c>
      <c r="B30" s="156" t="s">
        <v>308</v>
      </c>
      <c r="C30" s="146">
        <v>0</v>
      </c>
      <c r="D30" s="146">
        <v>0</v>
      </c>
      <c r="E30" s="146">
        <v>0</v>
      </c>
      <c r="F30" s="157">
        <v>2</v>
      </c>
      <c r="G30" s="157">
        <v>0</v>
      </c>
      <c r="H30" s="157">
        <v>2</v>
      </c>
      <c r="I30" s="146">
        <v>0</v>
      </c>
      <c r="J30" s="146">
        <v>0</v>
      </c>
      <c r="K30" s="146">
        <v>0</v>
      </c>
      <c r="L30" s="155">
        <v>0</v>
      </c>
      <c r="M30" s="155">
        <v>0</v>
      </c>
      <c r="N30" s="155">
        <v>0</v>
      </c>
      <c r="O30" s="158">
        <v>0</v>
      </c>
      <c r="P30" s="158">
        <v>0</v>
      </c>
      <c r="Q30" s="158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57">
        <v>0</v>
      </c>
      <c r="Y30" s="157">
        <v>2</v>
      </c>
      <c r="Z30" s="157">
        <v>2</v>
      </c>
      <c r="AA30" s="146">
        <v>0</v>
      </c>
      <c r="AB30" s="146">
        <v>0</v>
      </c>
      <c r="AC30" s="146">
        <v>0</v>
      </c>
      <c r="AD30" s="146">
        <v>0</v>
      </c>
      <c r="AE30" s="146">
        <v>0</v>
      </c>
      <c r="AF30" s="146">
        <v>0</v>
      </c>
      <c r="AG30" s="157">
        <v>2</v>
      </c>
      <c r="AH30" s="157">
        <v>3</v>
      </c>
      <c r="AI30" s="157">
        <v>7</v>
      </c>
      <c r="AJ30" s="146">
        <v>0</v>
      </c>
      <c r="AK30" s="146">
        <v>0</v>
      </c>
      <c r="AL30" s="146">
        <v>0</v>
      </c>
      <c r="AM30" s="146">
        <v>0</v>
      </c>
      <c r="AN30" s="146">
        <v>0</v>
      </c>
      <c r="AO30" s="146">
        <v>0</v>
      </c>
      <c r="AP30" s="157">
        <v>0</v>
      </c>
      <c r="AQ30" s="157">
        <v>0</v>
      </c>
      <c r="AR30" s="157">
        <v>0</v>
      </c>
      <c r="AS30" s="153">
        <v>0</v>
      </c>
      <c r="AT30" s="153">
        <v>0</v>
      </c>
      <c r="AU30" s="153">
        <v>0</v>
      </c>
      <c r="AV30" s="153">
        <v>0</v>
      </c>
      <c r="AW30" s="153">
        <v>0</v>
      </c>
      <c r="AX30" s="153">
        <v>0</v>
      </c>
      <c r="AY30" s="157">
        <v>0</v>
      </c>
      <c r="AZ30" s="157">
        <v>0</v>
      </c>
      <c r="BA30" s="157">
        <v>0</v>
      </c>
      <c r="BB30" s="147">
        <v>0</v>
      </c>
      <c r="BC30" s="147">
        <v>0</v>
      </c>
      <c r="BD30" s="147">
        <v>0</v>
      </c>
      <c r="BE30" s="147">
        <v>0</v>
      </c>
      <c r="BF30" s="147">
        <v>0</v>
      </c>
      <c r="BG30" s="147">
        <v>0</v>
      </c>
      <c r="BH30" s="157">
        <v>2</v>
      </c>
      <c r="BI30" s="157">
        <v>3</v>
      </c>
      <c r="BJ30" s="157">
        <v>5</v>
      </c>
      <c r="BK30" s="146">
        <v>0</v>
      </c>
      <c r="BL30" s="146">
        <v>0</v>
      </c>
      <c r="BM30" s="146">
        <v>0</v>
      </c>
      <c r="BN30" s="157"/>
    </row>
    <row r="31" spans="1:66" ht="23.25">
      <c r="A31" s="149">
        <v>24</v>
      </c>
      <c r="B31" s="156" t="s">
        <v>313</v>
      </c>
      <c r="C31" s="146">
        <v>0</v>
      </c>
      <c r="D31" s="146">
        <v>0</v>
      </c>
      <c r="E31" s="146">
        <v>0</v>
      </c>
      <c r="F31" s="157">
        <v>0</v>
      </c>
      <c r="G31" s="157">
        <v>0</v>
      </c>
      <c r="H31" s="157">
        <v>0</v>
      </c>
      <c r="I31" s="146">
        <v>0</v>
      </c>
      <c r="J31" s="146">
        <v>0</v>
      </c>
      <c r="K31" s="146">
        <v>0</v>
      </c>
      <c r="L31" s="155">
        <v>0</v>
      </c>
      <c r="M31" s="155">
        <v>0</v>
      </c>
      <c r="N31" s="155">
        <v>0</v>
      </c>
      <c r="O31" s="157">
        <v>0</v>
      </c>
      <c r="P31" s="157">
        <v>1</v>
      </c>
      <c r="Q31" s="157">
        <v>1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57">
        <v>0</v>
      </c>
      <c r="Y31" s="157">
        <v>2</v>
      </c>
      <c r="Z31" s="157">
        <v>2</v>
      </c>
      <c r="AA31" s="146">
        <v>0</v>
      </c>
      <c r="AB31" s="146">
        <v>0</v>
      </c>
      <c r="AC31" s="146">
        <v>0</v>
      </c>
      <c r="AD31" s="146">
        <v>0</v>
      </c>
      <c r="AE31" s="146">
        <v>0</v>
      </c>
      <c r="AF31" s="146">
        <v>0</v>
      </c>
      <c r="AG31" s="157">
        <v>0</v>
      </c>
      <c r="AH31" s="157">
        <v>1</v>
      </c>
      <c r="AI31" s="157">
        <v>1</v>
      </c>
      <c r="AJ31" s="146">
        <v>0</v>
      </c>
      <c r="AK31" s="146">
        <v>0</v>
      </c>
      <c r="AL31" s="146">
        <v>0</v>
      </c>
      <c r="AM31" s="146">
        <v>0</v>
      </c>
      <c r="AN31" s="146">
        <v>0</v>
      </c>
      <c r="AO31" s="146">
        <v>0</v>
      </c>
      <c r="AP31" s="157">
        <v>2</v>
      </c>
      <c r="AQ31" s="157">
        <v>4</v>
      </c>
      <c r="AR31" s="157">
        <v>6</v>
      </c>
      <c r="AS31" s="153">
        <v>0</v>
      </c>
      <c r="AT31" s="153">
        <v>0</v>
      </c>
      <c r="AU31" s="153">
        <v>0</v>
      </c>
      <c r="AV31" s="153">
        <v>0</v>
      </c>
      <c r="AW31" s="153">
        <v>0</v>
      </c>
      <c r="AX31" s="153">
        <v>0</v>
      </c>
      <c r="AY31" s="157">
        <v>2</v>
      </c>
      <c r="AZ31" s="157">
        <v>4</v>
      </c>
      <c r="BA31" s="157">
        <v>6</v>
      </c>
      <c r="BB31" s="147">
        <v>0</v>
      </c>
      <c r="BC31" s="147">
        <v>0</v>
      </c>
      <c r="BD31" s="147">
        <v>0</v>
      </c>
      <c r="BE31" s="147">
        <v>0</v>
      </c>
      <c r="BF31" s="147">
        <v>0</v>
      </c>
      <c r="BG31" s="147">
        <v>0</v>
      </c>
      <c r="BH31" s="157">
        <v>0</v>
      </c>
      <c r="BI31" s="157">
        <v>0</v>
      </c>
      <c r="BJ31" s="157">
        <v>0</v>
      </c>
      <c r="BK31" s="146">
        <v>0</v>
      </c>
      <c r="BL31" s="146">
        <v>0</v>
      </c>
      <c r="BM31" s="146">
        <v>0</v>
      </c>
      <c r="BN31" s="157">
        <v>8</v>
      </c>
    </row>
    <row r="32" spans="1:66" ht="23.25">
      <c r="A32" s="144">
        <v>25</v>
      </c>
      <c r="B32" s="156" t="s">
        <v>318</v>
      </c>
      <c r="C32" s="146">
        <v>0</v>
      </c>
      <c r="D32" s="146">
        <v>0</v>
      </c>
      <c r="E32" s="146">
        <v>0</v>
      </c>
      <c r="F32" s="159">
        <v>1</v>
      </c>
      <c r="G32" s="159">
        <v>0</v>
      </c>
      <c r="H32" s="159">
        <v>1</v>
      </c>
      <c r="I32" s="146">
        <v>0</v>
      </c>
      <c r="J32" s="146">
        <v>0</v>
      </c>
      <c r="K32" s="146">
        <v>0</v>
      </c>
      <c r="L32" s="155">
        <v>0</v>
      </c>
      <c r="M32" s="155">
        <v>0</v>
      </c>
      <c r="N32" s="155">
        <v>0</v>
      </c>
      <c r="O32" s="159">
        <v>1</v>
      </c>
      <c r="P32" s="158">
        <v>0</v>
      </c>
      <c r="Q32" s="158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59">
        <v>1</v>
      </c>
      <c r="Y32" s="159">
        <v>2</v>
      </c>
      <c r="Z32" s="159">
        <v>3</v>
      </c>
      <c r="AA32" s="146">
        <v>0</v>
      </c>
      <c r="AB32" s="146">
        <v>0</v>
      </c>
      <c r="AC32" s="146">
        <v>0</v>
      </c>
      <c r="AD32" s="146">
        <v>0</v>
      </c>
      <c r="AE32" s="146">
        <v>0</v>
      </c>
      <c r="AF32" s="146">
        <v>0</v>
      </c>
      <c r="AG32" s="159">
        <v>6</v>
      </c>
      <c r="AH32" s="159">
        <v>25</v>
      </c>
      <c r="AI32" s="159">
        <v>30</v>
      </c>
      <c r="AJ32" s="146">
        <v>0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59">
        <v>2</v>
      </c>
      <c r="AQ32" s="159">
        <v>5</v>
      </c>
      <c r="AR32" s="159">
        <v>7</v>
      </c>
      <c r="AS32" s="153">
        <v>0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9">
        <v>11</v>
      </c>
      <c r="AZ32" s="159">
        <v>31</v>
      </c>
      <c r="BA32" s="159">
        <v>43</v>
      </c>
      <c r="BB32" s="147">
        <v>0</v>
      </c>
      <c r="BC32" s="147">
        <v>0</v>
      </c>
      <c r="BD32" s="147">
        <v>0</v>
      </c>
      <c r="BE32" s="147">
        <v>0</v>
      </c>
      <c r="BF32" s="147">
        <v>0</v>
      </c>
      <c r="BG32" s="147">
        <v>0</v>
      </c>
      <c r="BH32" s="157">
        <v>0</v>
      </c>
      <c r="BI32" s="157">
        <v>0</v>
      </c>
      <c r="BJ32" s="157">
        <v>0</v>
      </c>
      <c r="BK32" s="146">
        <v>0</v>
      </c>
      <c r="BL32" s="146">
        <v>0</v>
      </c>
      <c r="BM32" s="146">
        <v>0</v>
      </c>
      <c r="BN32" s="157"/>
    </row>
    <row r="33" spans="1:66" ht="23.25">
      <c r="A33" s="149">
        <v>26</v>
      </c>
      <c r="B33" s="156" t="s">
        <v>321</v>
      </c>
      <c r="C33" s="146">
        <v>0</v>
      </c>
      <c r="D33" s="146">
        <v>0</v>
      </c>
      <c r="E33" s="146">
        <v>0</v>
      </c>
      <c r="F33" s="157">
        <v>2</v>
      </c>
      <c r="G33" s="157">
        <v>0</v>
      </c>
      <c r="H33" s="157">
        <v>2</v>
      </c>
      <c r="I33" s="146">
        <v>0</v>
      </c>
      <c r="J33" s="146">
        <v>0</v>
      </c>
      <c r="K33" s="146">
        <v>0</v>
      </c>
      <c r="L33" s="155">
        <v>0</v>
      </c>
      <c r="M33" s="155">
        <v>0</v>
      </c>
      <c r="N33" s="155">
        <v>0</v>
      </c>
      <c r="O33" s="158">
        <v>0</v>
      </c>
      <c r="P33" s="158">
        <v>0</v>
      </c>
      <c r="Q33" s="158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57">
        <v>0</v>
      </c>
      <c r="Y33" s="157">
        <v>2</v>
      </c>
      <c r="Z33" s="157">
        <v>2</v>
      </c>
      <c r="AA33" s="146">
        <v>0</v>
      </c>
      <c r="AB33" s="146">
        <v>0</v>
      </c>
      <c r="AC33" s="146">
        <v>0</v>
      </c>
      <c r="AD33" s="146">
        <v>0</v>
      </c>
      <c r="AE33" s="146">
        <v>0</v>
      </c>
      <c r="AF33" s="146">
        <v>0</v>
      </c>
      <c r="AG33" s="157">
        <v>2</v>
      </c>
      <c r="AH33" s="157">
        <v>3</v>
      </c>
      <c r="AI33" s="157">
        <v>5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57">
        <v>0</v>
      </c>
      <c r="AQ33" s="157">
        <v>3</v>
      </c>
      <c r="AR33" s="157">
        <v>3</v>
      </c>
      <c r="AS33" s="153">
        <v>0</v>
      </c>
      <c r="AT33" s="153">
        <v>0</v>
      </c>
      <c r="AU33" s="153">
        <v>0</v>
      </c>
      <c r="AV33" s="153">
        <v>0</v>
      </c>
      <c r="AW33" s="153">
        <v>0</v>
      </c>
      <c r="AX33" s="153">
        <v>0</v>
      </c>
      <c r="AY33" s="157">
        <v>4</v>
      </c>
      <c r="AZ33" s="157">
        <v>8</v>
      </c>
      <c r="BA33" s="157">
        <v>12</v>
      </c>
      <c r="BB33" s="147">
        <v>0</v>
      </c>
      <c r="BC33" s="147">
        <v>0</v>
      </c>
      <c r="BD33" s="147">
        <v>0</v>
      </c>
      <c r="BE33" s="147">
        <v>0</v>
      </c>
      <c r="BF33" s="147">
        <v>0</v>
      </c>
      <c r="BG33" s="147">
        <v>0</v>
      </c>
      <c r="BH33" s="157">
        <v>1</v>
      </c>
      <c r="BI33" s="157">
        <v>0</v>
      </c>
      <c r="BJ33" s="157">
        <v>1</v>
      </c>
      <c r="BK33" s="146">
        <v>0</v>
      </c>
      <c r="BL33" s="146">
        <v>0</v>
      </c>
      <c r="BM33" s="146">
        <v>0</v>
      </c>
      <c r="BN33" s="157">
        <v>13</v>
      </c>
    </row>
    <row r="34" spans="1:66" ht="23.25">
      <c r="A34" s="144">
        <v>27</v>
      </c>
      <c r="B34" s="160" t="s">
        <v>346</v>
      </c>
      <c r="C34" s="146">
        <v>0</v>
      </c>
      <c r="D34" s="146">
        <v>0</v>
      </c>
      <c r="E34" s="146">
        <v>0</v>
      </c>
      <c r="F34" s="146">
        <v>1</v>
      </c>
      <c r="G34" s="146">
        <v>0</v>
      </c>
      <c r="H34" s="146">
        <v>1</v>
      </c>
      <c r="I34" s="146">
        <v>0</v>
      </c>
      <c r="J34" s="146">
        <v>0</v>
      </c>
      <c r="K34" s="146">
        <v>0</v>
      </c>
      <c r="L34" s="155">
        <v>0</v>
      </c>
      <c r="M34" s="155">
        <v>0</v>
      </c>
      <c r="N34" s="155">
        <v>0</v>
      </c>
      <c r="O34" s="146">
        <v>0</v>
      </c>
      <c r="P34" s="146">
        <v>1</v>
      </c>
      <c r="Q34" s="146">
        <v>1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1</v>
      </c>
      <c r="Z34" s="146">
        <v>1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12</v>
      </c>
      <c r="AH34" s="146">
        <v>12</v>
      </c>
      <c r="AI34" s="146">
        <v>24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2</v>
      </c>
      <c r="AR34" s="146">
        <v>2</v>
      </c>
      <c r="AS34" s="153">
        <v>0</v>
      </c>
      <c r="AT34" s="153">
        <v>0</v>
      </c>
      <c r="AU34" s="153">
        <v>0</v>
      </c>
      <c r="AV34" s="153">
        <v>0</v>
      </c>
      <c r="AW34" s="153">
        <v>0</v>
      </c>
      <c r="AX34" s="153">
        <v>0</v>
      </c>
      <c r="AY34" s="146">
        <v>12</v>
      </c>
      <c r="AZ34" s="146">
        <v>16</v>
      </c>
      <c r="BA34" s="146">
        <v>28</v>
      </c>
      <c r="BB34" s="147">
        <v>0</v>
      </c>
      <c r="BC34" s="147">
        <v>0</v>
      </c>
      <c r="BD34" s="147">
        <v>0</v>
      </c>
      <c r="BE34" s="147">
        <v>0</v>
      </c>
      <c r="BF34" s="147">
        <v>0</v>
      </c>
      <c r="BG34" s="147">
        <v>0</v>
      </c>
      <c r="BH34" s="146">
        <v>1</v>
      </c>
      <c r="BI34" s="146">
        <v>4</v>
      </c>
      <c r="BJ34" s="146">
        <v>5</v>
      </c>
      <c r="BK34" s="146">
        <v>0</v>
      </c>
      <c r="BL34" s="146">
        <v>0</v>
      </c>
      <c r="BM34" s="146">
        <v>0</v>
      </c>
      <c r="BN34" s="146">
        <v>34</v>
      </c>
    </row>
    <row r="35" spans="1:66" ht="23.25">
      <c r="A35" s="149">
        <v>28</v>
      </c>
      <c r="B35" s="145" t="s">
        <v>351</v>
      </c>
      <c r="C35" s="146">
        <v>0</v>
      </c>
      <c r="D35" s="146">
        <v>0</v>
      </c>
      <c r="E35" s="146">
        <v>0</v>
      </c>
      <c r="F35" s="155">
        <v>3</v>
      </c>
      <c r="G35" s="155">
        <v>0</v>
      </c>
      <c r="H35" s="155">
        <v>3</v>
      </c>
      <c r="I35" s="146">
        <v>0</v>
      </c>
      <c r="J35" s="146">
        <v>0</v>
      </c>
      <c r="K35" s="146">
        <v>0</v>
      </c>
      <c r="L35" s="155">
        <v>0</v>
      </c>
      <c r="M35" s="155">
        <v>0</v>
      </c>
      <c r="N35" s="155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146">
        <v>0</v>
      </c>
      <c r="U35" s="146">
        <v>0</v>
      </c>
      <c r="V35" s="146">
        <v>0</v>
      </c>
      <c r="W35" s="146">
        <v>0</v>
      </c>
      <c r="X35" s="146">
        <v>0</v>
      </c>
      <c r="Y35" s="155">
        <v>2</v>
      </c>
      <c r="Z35" s="155">
        <v>2</v>
      </c>
      <c r="AA35" s="146">
        <v>0</v>
      </c>
      <c r="AB35" s="146">
        <v>0</v>
      </c>
      <c r="AC35" s="146">
        <v>0</v>
      </c>
      <c r="AD35" s="146">
        <v>0</v>
      </c>
      <c r="AE35" s="146">
        <v>0</v>
      </c>
      <c r="AF35" s="146">
        <v>0</v>
      </c>
      <c r="AG35" s="155">
        <v>10</v>
      </c>
      <c r="AH35" s="155">
        <v>15</v>
      </c>
      <c r="AI35" s="155">
        <v>25</v>
      </c>
      <c r="AJ35" s="146">
        <v>0</v>
      </c>
      <c r="AK35" s="146">
        <v>0</v>
      </c>
      <c r="AL35" s="146">
        <v>0</v>
      </c>
      <c r="AM35" s="146">
        <v>0</v>
      </c>
      <c r="AN35" s="146">
        <v>0</v>
      </c>
      <c r="AO35" s="146">
        <v>0</v>
      </c>
      <c r="AP35" s="155">
        <v>7</v>
      </c>
      <c r="AQ35" s="155">
        <v>9</v>
      </c>
      <c r="AR35" s="155">
        <v>16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v>0</v>
      </c>
      <c r="AY35" s="155">
        <v>17</v>
      </c>
      <c r="AZ35" s="155">
        <v>24</v>
      </c>
      <c r="BA35" s="155">
        <v>41</v>
      </c>
      <c r="BB35" s="147">
        <v>0</v>
      </c>
      <c r="BC35" s="147">
        <v>0</v>
      </c>
      <c r="BD35" s="147">
        <v>0</v>
      </c>
      <c r="BE35" s="147">
        <v>0</v>
      </c>
      <c r="BF35" s="147">
        <v>0</v>
      </c>
      <c r="BG35" s="147">
        <v>0</v>
      </c>
      <c r="BH35" s="155">
        <v>1</v>
      </c>
      <c r="BI35" s="155">
        <v>0</v>
      </c>
      <c r="BJ35" s="155">
        <v>1</v>
      </c>
      <c r="BK35" s="146">
        <v>0</v>
      </c>
      <c r="BL35" s="146">
        <v>0</v>
      </c>
      <c r="BM35" s="146">
        <v>0</v>
      </c>
      <c r="BN35" s="150">
        <v>41</v>
      </c>
    </row>
    <row r="36" spans="1:66" ht="23.25">
      <c r="A36" s="144">
        <v>29</v>
      </c>
      <c r="B36" s="161" t="s">
        <v>356</v>
      </c>
      <c r="C36" s="146">
        <v>0</v>
      </c>
      <c r="D36" s="146">
        <v>0</v>
      </c>
      <c r="E36" s="146">
        <v>0</v>
      </c>
      <c r="F36" s="157">
        <v>1</v>
      </c>
      <c r="G36" s="157">
        <v>0</v>
      </c>
      <c r="H36" s="157">
        <v>1</v>
      </c>
      <c r="I36" s="146">
        <v>0</v>
      </c>
      <c r="J36" s="146">
        <v>0</v>
      </c>
      <c r="K36" s="146">
        <v>0</v>
      </c>
      <c r="L36" s="155">
        <v>0</v>
      </c>
      <c r="M36" s="155">
        <v>0</v>
      </c>
      <c r="N36" s="155">
        <v>0</v>
      </c>
      <c r="O36" s="146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57">
        <v>2</v>
      </c>
      <c r="Z36" s="157">
        <v>2</v>
      </c>
      <c r="AA36" s="146">
        <v>0</v>
      </c>
      <c r="AB36" s="146">
        <v>0</v>
      </c>
      <c r="AC36" s="146">
        <v>0</v>
      </c>
      <c r="AD36" s="146">
        <v>0</v>
      </c>
      <c r="AE36" s="146">
        <v>0</v>
      </c>
      <c r="AF36" s="146">
        <v>0</v>
      </c>
      <c r="AG36" s="157">
        <v>1</v>
      </c>
      <c r="AH36" s="157">
        <v>4</v>
      </c>
      <c r="AI36" s="157">
        <v>5</v>
      </c>
      <c r="AJ36" s="146">
        <v>0</v>
      </c>
      <c r="AK36" s="146">
        <v>0</v>
      </c>
      <c r="AL36" s="146">
        <v>0</v>
      </c>
      <c r="AM36" s="146">
        <v>0</v>
      </c>
      <c r="AN36" s="146">
        <v>0</v>
      </c>
      <c r="AO36" s="146">
        <v>0</v>
      </c>
      <c r="AP36" s="157">
        <v>1</v>
      </c>
      <c r="AQ36" s="157">
        <v>4</v>
      </c>
      <c r="AR36" s="157">
        <v>5</v>
      </c>
      <c r="AS36" s="153">
        <v>0</v>
      </c>
      <c r="AT36" s="153">
        <v>0</v>
      </c>
      <c r="AU36" s="153">
        <v>0</v>
      </c>
      <c r="AV36" s="153">
        <v>0</v>
      </c>
      <c r="AW36" s="153">
        <v>0</v>
      </c>
      <c r="AX36" s="153">
        <v>0</v>
      </c>
      <c r="AY36" s="157">
        <v>3</v>
      </c>
      <c r="AZ36" s="157">
        <v>10</v>
      </c>
      <c r="BA36" s="157">
        <v>13</v>
      </c>
      <c r="BB36" s="147">
        <v>0</v>
      </c>
      <c r="BC36" s="147">
        <v>0</v>
      </c>
      <c r="BD36" s="147">
        <v>0</v>
      </c>
      <c r="BE36" s="147">
        <v>0</v>
      </c>
      <c r="BF36" s="147">
        <v>0</v>
      </c>
      <c r="BG36" s="147">
        <v>0</v>
      </c>
      <c r="BH36" s="155">
        <v>0</v>
      </c>
      <c r="BI36" s="155">
        <v>0</v>
      </c>
      <c r="BJ36" s="155">
        <v>0</v>
      </c>
      <c r="BK36" s="146">
        <v>0</v>
      </c>
      <c r="BL36" s="146">
        <v>0</v>
      </c>
      <c r="BM36" s="146">
        <v>0</v>
      </c>
      <c r="BN36" s="153">
        <v>13</v>
      </c>
    </row>
    <row r="37" spans="1:66" ht="23.25">
      <c r="A37" s="149">
        <v>30</v>
      </c>
      <c r="B37" s="162" t="s">
        <v>360</v>
      </c>
      <c r="C37" s="146">
        <v>0</v>
      </c>
      <c r="D37" s="146">
        <v>0</v>
      </c>
      <c r="E37" s="146">
        <v>0</v>
      </c>
      <c r="F37" s="146">
        <v>2</v>
      </c>
      <c r="G37" s="146">
        <v>0</v>
      </c>
      <c r="H37" s="146">
        <v>2</v>
      </c>
      <c r="I37" s="146">
        <v>0</v>
      </c>
      <c r="J37" s="146">
        <v>0</v>
      </c>
      <c r="K37" s="146">
        <v>0</v>
      </c>
      <c r="L37" s="155">
        <v>0</v>
      </c>
      <c r="M37" s="155">
        <v>0</v>
      </c>
      <c r="N37" s="155">
        <v>0</v>
      </c>
      <c r="O37" s="146">
        <v>0</v>
      </c>
      <c r="P37" s="146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1</v>
      </c>
      <c r="Z37" s="146">
        <v>1</v>
      </c>
      <c r="AA37" s="146">
        <v>0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17</v>
      </c>
      <c r="AH37" s="146">
        <v>15</v>
      </c>
      <c r="AI37" s="146">
        <v>32</v>
      </c>
      <c r="AJ37" s="146">
        <v>0</v>
      </c>
      <c r="AK37" s="146">
        <v>0</v>
      </c>
      <c r="AL37" s="146">
        <v>0</v>
      </c>
      <c r="AM37" s="146">
        <v>0</v>
      </c>
      <c r="AN37" s="146">
        <v>0</v>
      </c>
      <c r="AO37" s="146">
        <v>0</v>
      </c>
      <c r="AP37" s="146">
        <v>12</v>
      </c>
      <c r="AQ37" s="146">
        <v>21</v>
      </c>
      <c r="AR37" s="146">
        <v>33</v>
      </c>
      <c r="AS37" s="153">
        <v>0</v>
      </c>
      <c r="AT37" s="153">
        <v>0</v>
      </c>
      <c r="AU37" s="153">
        <v>0</v>
      </c>
      <c r="AV37" s="153">
        <v>0</v>
      </c>
      <c r="AW37" s="153">
        <v>0</v>
      </c>
      <c r="AX37" s="153">
        <v>0</v>
      </c>
      <c r="AY37" s="146">
        <v>9</v>
      </c>
      <c r="AZ37" s="146">
        <v>22</v>
      </c>
      <c r="BA37" s="146">
        <v>31</v>
      </c>
      <c r="BB37" s="147">
        <v>0</v>
      </c>
      <c r="BC37" s="147">
        <v>0</v>
      </c>
      <c r="BD37" s="147">
        <v>0</v>
      </c>
      <c r="BE37" s="147">
        <v>0</v>
      </c>
      <c r="BF37" s="147">
        <v>0</v>
      </c>
      <c r="BG37" s="147">
        <v>0</v>
      </c>
      <c r="BH37" s="146">
        <v>4</v>
      </c>
      <c r="BI37" s="146">
        <v>0</v>
      </c>
      <c r="BJ37" s="146">
        <v>4</v>
      </c>
      <c r="BK37" s="146">
        <v>0</v>
      </c>
      <c r="BL37" s="146">
        <v>0</v>
      </c>
      <c r="BM37" s="146">
        <v>0</v>
      </c>
      <c r="BN37" s="146">
        <v>65</v>
      </c>
    </row>
    <row r="38" spans="1:66" ht="23.25">
      <c r="A38" s="163">
        <v>31</v>
      </c>
      <c r="B38" s="156" t="s">
        <v>411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55">
        <v>0</v>
      </c>
      <c r="M38" s="155">
        <v>0</v>
      </c>
      <c r="N38" s="155">
        <v>0</v>
      </c>
      <c r="O38" s="158">
        <v>0</v>
      </c>
      <c r="P38" s="158">
        <v>0</v>
      </c>
      <c r="Q38" s="158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6">
        <v>0</v>
      </c>
      <c r="AC38" s="146">
        <v>0</v>
      </c>
      <c r="AD38" s="146">
        <v>0</v>
      </c>
      <c r="AE38" s="146">
        <v>0</v>
      </c>
      <c r="AF38" s="146">
        <v>0</v>
      </c>
      <c r="AG38" s="146">
        <v>0</v>
      </c>
      <c r="AH38" s="146">
        <v>0</v>
      </c>
      <c r="AI38" s="146">
        <v>0</v>
      </c>
      <c r="AJ38" s="146">
        <v>0</v>
      </c>
      <c r="AK38" s="146">
        <v>0</v>
      </c>
      <c r="AL38" s="146">
        <v>0</v>
      </c>
      <c r="AM38" s="146">
        <v>0</v>
      </c>
      <c r="AN38" s="146">
        <v>0</v>
      </c>
      <c r="AO38" s="146">
        <v>0</v>
      </c>
      <c r="AP38" s="146">
        <v>0</v>
      </c>
      <c r="AQ38" s="146">
        <v>0</v>
      </c>
      <c r="AR38" s="146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46">
        <v>0</v>
      </c>
      <c r="AZ38" s="146">
        <v>0</v>
      </c>
      <c r="BA38" s="146">
        <v>0</v>
      </c>
      <c r="BB38" s="147">
        <v>0</v>
      </c>
      <c r="BC38" s="147">
        <v>0</v>
      </c>
      <c r="BD38" s="147">
        <v>0</v>
      </c>
      <c r="BE38" s="147">
        <v>0</v>
      </c>
      <c r="BF38" s="147">
        <v>0</v>
      </c>
      <c r="BG38" s="147">
        <v>0</v>
      </c>
      <c r="BH38" s="146">
        <v>0</v>
      </c>
      <c r="BI38" s="146">
        <v>0</v>
      </c>
      <c r="BJ38" s="146">
        <v>0</v>
      </c>
      <c r="BK38" s="146">
        <v>0</v>
      </c>
      <c r="BL38" s="146">
        <v>0</v>
      </c>
      <c r="BM38" s="146">
        <v>0</v>
      </c>
      <c r="BN38" s="146"/>
    </row>
    <row r="39" spans="1:66" ht="23.25">
      <c r="A39" s="149">
        <v>32</v>
      </c>
      <c r="B39" s="145" t="s">
        <v>395</v>
      </c>
      <c r="C39" s="146">
        <v>0</v>
      </c>
      <c r="D39" s="146">
        <v>0</v>
      </c>
      <c r="E39" s="146">
        <v>0</v>
      </c>
      <c r="F39" s="149">
        <v>3</v>
      </c>
      <c r="G39" s="164">
        <v>0</v>
      </c>
      <c r="H39" s="149">
        <v>3</v>
      </c>
      <c r="I39" s="146">
        <v>0</v>
      </c>
      <c r="J39" s="146">
        <v>0</v>
      </c>
      <c r="K39" s="146">
        <v>0</v>
      </c>
      <c r="L39" s="155">
        <v>0</v>
      </c>
      <c r="M39" s="155">
        <v>0</v>
      </c>
      <c r="N39" s="155">
        <v>0</v>
      </c>
      <c r="O39" s="149">
        <v>1</v>
      </c>
      <c r="P39" s="149">
        <v>1</v>
      </c>
      <c r="Q39" s="149">
        <v>2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64">
        <v>0</v>
      </c>
      <c r="Y39" s="164">
        <v>0</v>
      </c>
      <c r="Z39" s="164">
        <v>0</v>
      </c>
      <c r="AA39" s="146">
        <v>0</v>
      </c>
      <c r="AB39" s="146">
        <v>0</v>
      </c>
      <c r="AC39" s="146">
        <v>0</v>
      </c>
      <c r="AD39" s="146">
        <v>0</v>
      </c>
      <c r="AE39" s="149">
        <v>1</v>
      </c>
      <c r="AF39" s="149">
        <v>1</v>
      </c>
      <c r="AG39" s="149">
        <v>32</v>
      </c>
      <c r="AH39" s="149">
        <v>71</v>
      </c>
      <c r="AI39" s="149">
        <v>103</v>
      </c>
      <c r="AJ39" s="146">
        <v>0</v>
      </c>
      <c r="AK39" s="146">
        <v>0</v>
      </c>
      <c r="AL39" s="146">
        <v>0</v>
      </c>
      <c r="AM39" s="146">
        <v>0</v>
      </c>
      <c r="AN39" s="146">
        <v>0</v>
      </c>
      <c r="AO39" s="146">
        <v>0</v>
      </c>
      <c r="AP39" s="149">
        <v>2</v>
      </c>
      <c r="AQ39" s="164">
        <v>0</v>
      </c>
      <c r="AR39" s="149">
        <v>2</v>
      </c>
      <c r="AS39" s="153">
        <v>0</v>
      </c>
      <c r="AT39" s="153">
        <v>0</v>
      </c>
      <c r="AU39" s="153">
        <v>0</v>
      </c>
      <c r="AV39" s="153">
        <v>0</v>
      </c>
      <c r="AW39" s="149">
        <v>1</v>
      </c>
      <c r="AX39" s="149">
        <v>1</v>
      </c>
      <c r="AY39" s="149">
        <v>34</v>
      </c>
      <c r="AZ39" s="149">
        <v>73</v>
      </c>
      <c r="BA39" s="149">
        <v>107</v>
      </c>
      <c r="BB39" s="147">
        <v>0</v>
      </c>
      <c r="BC39" s="147">
        <v>0</v>
      </c>
      <c r="BD39" s="147">
        <v>0</v>
      </c>
      <c r="BE39" s="147">
        <v>0</v>
      </c>
      <c r="BF39" s="147">
        <v>0</v>
      </c>
      <c r="BG39" s="147">
        <v>0</v>
      </c>
      <c r="BH39" s="149">
        <v>1</v>
      </c>
      <c r="BI39" s="164">
        <v>0</v>
      </c>
      <c r="BJ39" s="164">
        <v>1</v>
      </c>
      <c r="BK39" s="146">
        <v>0</v>
      </c>
      <c r="BL39" s="146">
        <v>0</v>
      </c>
      <c r="BM39" s="146">
        <v>0</v>
      </c>
      <c r="BN39" s="149">
        <v>108</v>
      </c>
    </row>
    <row r="40" spans="1:66" ht="23.25">
      <c r="A40" s="144">
        <v>33</v>
      </c>
      <c r="B40" s="145" t="s">
        <v>401</v>
      </c>
      <c r="C40" s="146">
        <v>0</v>
      </c>
      <c r="D40" s="146">
        <v>0</v>
      </c>
      <c r="E40" s="146">
        <v>0</v>
      </c>
      <c r="F40" s="149">
        <v>2</v>
      </c>
      <c r="G40" s="164">
        <v>0</v>
      </c>
      <c r="H40" s="149">
        <v>2</v>
      </c>
      <c r="I40" s="146">
        <v>0</v>
      </c>
      <c r="J40" s="146">
        <v>0</v>
      </c>
      <c r="K40" s="146">
        <v>0</v>
      </c>
      <c r="L40" s="155">
        <v>0</v>
      </c>
      <c r="M40" s="155">
        <v>0</v>
      </c>
      <c r="N40" s="155">
        <v>0</v>
      </c>
      <c r="O40" s="158">
        <v>0</v>
      </c>
      <c r="P40" s="158">
        <v>0</v>
      </c>
      <c r="Q40" s="158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64">
        <v>0</v>
      </c>
      <c r="Y40" s="149">
        <v>2</v>
      </c>
      <c r="Z40" s="149">
        <v>2</v>
      </c>
      <c r="AA40" s="146">
        <v>0</v>
      </c>
      <c r="AB40" s="146">
        <v>0</v>
      </c>
      <c r="AC40" s="146">
        <v>0</v>
      </c>
      <c r="AD40" s="146">
        <v>0</v>
      </c>
      <c r="AE40" s="146">
        <v>0</v>
      </c>
      <c r="AF40" s="146">
        <v>0</v>
      </c>
      <c r="AG40" s="149">
        <v>4</v>
      </c>
      <c r="AH40" s="149">
        <v>7</v>
      </c>
      <c r="AI40" s="149">
        <v>11</v>
      </c>
      <c r="AJ40" s="146">
        <v>0</v>
      </c>
      <c r="AK40" s="146">
        <v>0</v>
      </c>
      <c r="AL40" s="146">
        <v>0</v>
      </c>
      <c r="AM40" s="146">
        <v>0</v>
      </c>
      <c r="AN40" s="146">
        <v>0</v>
      </c>
      <c r="AO40" s="146">
        <v>0</v>
      </c>
      <c r="AP40" s="149">
        <v>1</v>
      </c>
      <c r="AQ40" s="149">
        <v>4</v>
      </c>
      <c r="AR40" s="149">
        <v>5</v>
      </c>
      <c r="AS40" s="153">
        <v>0</v>
      </c>
      <c r="AT40" s="153">
        <v>0</v>
      </c>
      <c r="AU40" s="153">
        <v>0</v>
      </c>
      <c r="AV40" s="153">
        <v>0</v>
      </c>
      <c r="AW40" s="164">
        <v>0</v>
      </c>
      <c r="AX40" s="164">
        <v>0</v>
      </c>
      <c r="AY40" s="149">
        <v>5</v>
      </c>
      <c r="AZ40" s="149">
        <v>13</v>
      </c>
      <c r="BA40" s="149">
        <v>18</v>
      </c>
      <c r="BB40" s="147">
        <v>0</v>
      </c>
      <c r="BC40" s="147">
        <v>0</v>
      </c>
      <c r="BD40" s="147">
        <v>0</v>
      </c>
      <c r="BE40" s="147">
        <v>0</v>
      </c>
      <c r="BF40" s="147">
        <v>0</v>
      </c>
      <c r="BG40" s="147">
        <v>0</v>
      </c>
      <c r="BH40" s="149">
        <v>1</v>
      </c>
      <c r="BI40" s="164">
        <v>0</v>
      </c>
      <c r="BJ40" s="149">
        <v>1</v>
      </c>
      <c r="BK40" s="146">
        <v>0</v>
      </c>
      <c r="BL40" s="146">
        <v>0</v>
      </c>
      <c r="BM40" s="146">
        <v>0</v>
      </c>
      <c r="BN40" s="149">
        <v>19</v>
      </c>
    </row>
    <row r="41" spans="1:66" ht="23.25">
      <c r="A41" s="149">
        <v>34</v>
      </c>
      <c r="B41" s="145" t="s">
        <v>417</v>
      </c>
      <c r="C41" s="146">
        <v>0</v>
      </c>
      <c r="D41" s="146">
        <v>0</v>
      </c>
      <c r="E41" s="146">
        <v>0</v>
      </c>
      <c r="F41" s="165">
        <v>3</v>
      </c>
      <c r="G41" s="146">
        <v>0</v>
      </c>
      <c r="H41" s="165">
        <v>3</v>
      </c>
      <c r="I41" s="146">
        <v>0</v>
      </c>
      <c r="J41" s="146">
        <v>0</v>
      </c>
      <c r="K41" s="146">
        <v>0</v>
      </c>
      <c r="L41" s="155">
        <v>0</v>
      </c>
      <c r="M41" s="155">
        <v>0</v>
      </c>
      <c r="N41" s="155">
        <v>0</v>
      </c>
      <c r="O41" s="165">
        <v>1</v>
      </c>
      <c r="P41" s="146"/>
      <c r="Q41" s="165">
        <v>1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65">
        <v>1</v>
      </c>
      <c r="Y41" s="146">
        <v>0</v>
      </c>
      <c r="Z41" s="165">
        <v>1</v>
      </c>
      <c r="AA41" s="146">
        <v>0</v>
      </c>
      <c r="AB41" s="146">
        <v>0</v>
      </c>
      <c r="AC41" s="146">
        <v>0</v>
      </c>
      <c r="AD41" s="146">
        <v>0</v>
      </c>
      <c r="AE41" s="146">
        <v>0</v>
      </c>
      <c r="AF41" s="146">
        <v>0</v>
      </c>
      <c r="AG41" s="165">
        <v>3</v>
      </c>
      <c r="AH41" s="165">
        <v>4</v>
      </c>
      <c r="AI41" s="165">
        <v>7</v>
      </c>
      <c r="AJ41" s="146">
        <v>0</v>
      </c>
      <c r="AK41" s="146">
        <v>0</v>
      </c>
      <c r="AL41" s="146">
        <v>0</v>
      </c>
      <c r="AM41" s="146">
        <v>0</v>
      </c>
      <c r="AN41" s="146">
        <v>0</v>
      </c>
      <c r="AO41" s="146">
        <v>0</v>
      </c>
      <c r="AP41" s="146">
        <v>0</v>
      </c>
      <c r="AQ41" s="165">
        <v>3</v>
      </c>
      <c r="AR41" s="165">
        <v>3</v>
      </c>
      <c r="AS41" s="153">
        <v>0</v>
      </c>
      <c r="AT41" s="153">
        <v>0</v>
      </c>
      <c r="AU41" s="153">
        <v>0</v>
      </c>
      <c r="AV41" s="153">
        <v>0</v>
      </c>
      <c r="AW41" s="164">
        <v>0</v>
      </c>
      <c r="AX41" s="164">
        <v>0</v>
      </c>
      <c r="AY41" s="165">
        <v>5</v>
      </c>
      <c r="AZ41" s="165">
        <v>7</v>
      </c>
      <c r="BA41" s="165">
        <v>12</v>
      </c>
      <c r="BB41" s="147">
        <v>0</v>
      </c>
      <c r="BC41" s="147">
        <v>0</v>
      </c>
      <c r="BD41" s="147">
        <v>0</v>
      </c>
      <c r="BE41" s="147">
        <v>0</v>
      </c>
      <c r="BF41" s="147">
        <v>0</v>
      </c>
      <c r="BG41" s="147">
        <v>0</v>
      </c>
      <c r="BH41" s="165">
        <v>0</v>
      </c>
      <c r="BI41" s="146">
        <v>0</v>
      </c>
      <c r="BJ41" s="146">
        <v>0</v>
      </c>
      <c r="BK41" s="146">
        <v>0</v>
      </c>
      <c r="BL41" s="146">
        <v>0</v>
      </c>
      <c r="BM41" s="146">
        <v>0</v>
      </c>
      <c r="BN41" s="165">
        <v>12</v>
      </c>
    </row>
    <row r="42" spans="1:66" s="18" customFormat="1" ht="24">
      <c r="A42" s="144">
        <v>35</v>
      </c>
      <c r="B42" s="145" t="s">
        <v>421</v>
      </c>
      <c r="C42" s="146">
        <v>0</v>
      </c>
      <c r="D42" s="146">
        <v>0</v>
      </c>
      <c r="E42" s="146">
        <v>0</v>
      </c>
      <c r="F42" s="155">
        <v>3</v>
      </c>
      <c r="G42" s="155">
        <v>0</v>
      </c>
      <c r="H42" s="155">
        <v>3</v>
      </c>
      <c r="I42" s="146">
        <v>0</v>
      </c>
      <c r="J42" s="146">
        <v>0</v>
      </c>
      <c r="K42" s="146">
        <v>0</v>
      </c>
      <c r="L42" s="155">
        <v>0</v>
      </c>
      <c r="M42" s="155">
        <v>0</v>
      </c>
      <c r="N42" s="155">
        <v>0</v>
      </c>
      <c r="O42" s="158">
        <v>0</v>
      </c>
      <c r="P42" s="158">
        <v>0</v>
      </c>
      <c r="Q42" s="158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55">
        <v>0</v>
      </c>
      <c r="Y42" s="155">
        <v>3</v>
      </c>
      <c r="Z42" s="155">
        <v>3</v>
      </c>
      <c r="AA42" s="146">
        <v>0</v>
      </c>
      <c r="AB42" s="146">
        <v>0</v>
      </c>
      <c r="AC42" s="146">
        <v>0</v>
      </c>
      <c r="AD42" s="146">
        <v>0</v>
      </c>
      <c r="AE42" s="146">
        <v>0</v>
      </c>
      <c r="AF42" s="146">
        <v>0</v>
      </c>
      <c r="AG42" s="155">
        <v>3</v>
      </c>
      <c r="AH42" s="155">
        <v>7</v>
      </c>
      <c r="AI42" s="155">
        <v>10</v>
      </c>
      <c r="AJ42" s="146">
        <v>0</v>
      </c>
      <c r="AK42" s="146">
        <v>0</v>
      </c>
      <c r="AL42" s="146">
        <v>0</v>
      </c>
      <c r="AM42" s="146">
        <v>0</v>
      </c>
      <c r="AN42" s="146">
        <v>0</v>
      </c>
      <c r="AO42" s="146">
        <v>0</v>
      </c>
      <c r="AP42" s="155">
        <v>0</v>
      </c>
      <c r="AQ42" s="155">
        <v>0</v>
      </c>
      <c r="AR42" s="155">
        <v>0</v>
      </c>
      <c r="AS42" s="153">
        <v>0</v>
      </c>
      <c r="AT42" s="153">
        <v>0</v>
      </c>
      <c r="AU42" s="153">
        <v>0</v>
      </c>
      <c r="AV42" s="153">
        <v>0</v>
      </c>
      <c r="AW42" s="164">
        <v>0</v>
      </c>
      <c r="AX42" s="164">
        <v>0</v>
      </c>
      <c r="AY42" s="155">
        <v>3</v>
      </c>
      <c r="AZ42" s="155">
        <v>10</v>
      </c>
      <c r="BA42" s="155">
        <v>13</v>
      </c>
      <c r="BB42" s="147">
        <v>0</v>
      </c>
      <c r="BC42" s="147">
        <v>0</v>
      </c>
      <c r="BD42" s="147">
        <v>0</v>
      </c>
      <c r="BE42" s="147">
        <v>0</v>
      </c>
      <c r="BF42" s="147">
        <v>0</v>
      </c>
      <c r="BG42" s="147">
        <v>0</v>
      </c>
      <c r="BH42" s="155">
        <v>0</v>
      </c>
      <c r="BI42" s="155">
        <v>0</v>
      </c>
      <c r="BJ42" s="155">
        <v>0</v>
      </c>
      <c r="BK42" s="146">
        <v>0</v>
      </c>
      <c r="BL42" s="146">
        <v>0</v>
      </c>
      <c r="BM42" s="146">
        <v>0</v>
      </c>
      <c r="BN42" s="155">
        <v>13</v>
      </c>
    </row>
    <row r="43" spans="1:66" ht="23.25">
      <c r="A43" s="149">
        <v>36</v>
      </c>
      <c r="B43" s="145" t="s">
        <v>434</v>
      </c>
      <c r="C43" s="146">
        <v>0</v>
      </c>
      <c r="D43" s="146">
        <v>0</v>
      </c>
      <c r="E43" s="146">
        <v>0</v>
      </c>
      <c r="F43" s="158">
        <v>3</v>
      </c>
      <c r="G43" s="158">
        <v>2</v>
      </c>
      <c r="H43" s="158">
        <v>5</v>
      </c>
      <c r="I43" s="146">
        <v>0</v>
      </c>
      <c r="J43" s="146">
        <v>0</v>
      </c>
      <c r="K43" s="146">
        <v>0</v>
      </c>
      <c r="L43" s="158">
        <v>0</v>
      </c>
      <c r="M43" s="158">
        <v>1</v>
      </c>
      <c r="N43" s="158">
        <v>1</v>
      </c>
      <c r="O43" s="158">
        <v>0</v>
      </c>
      <c r="P43" s="158">
        <v>0</v>
      </c>
      <c r="Q43" s="158">
        <v>0</v>
      </c>
      <c r="R43" s="146">
        <v>0</v>
      </c>
      <c r="S43" s="146">
        <v>0</v>
      </c>
      <c r="T43" s="146">
        <v>0</v>
      </c>
      <c r="U43" s="146">
        <v>0</v>
      </c>
      <c r="V43" s="146">
        <v>0</v>
      </c>
      <c r="W43" s="146">
        <v>0</v>
      </c>
      <c r="X43" s="158">
        <v>0</v>
      </c>
      <c r="Y43" s="158">
        <v>0</v>
      </c>
      <c r="Z43" s="158">
        <v>0</v>
      </c>
      <c r="AA43" s="146">
        <v>0</v>
      </c>
      <c r="AB43" s="146">
        <v>0</v>
      </c>
      <c r="AC43" s="146">
        <v>0</v>
      </c>
      <c r="AD43" s="146">
        <v>0</v>
      </c>
      <c r="AE43" s="146">
        <v>0</v>
      </c>
      <c r="AF43" s="146">
        <v>0</v>
      </c>
      <c r="AG43" s="158">
        <v>21</v>
      </c>
      <c r="AH43" s="158">
        <v>55</v>
      </c>
      <c r="AI43" s="158">
        <v>76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58">
        <v>2</v>
      </c>
      <c r="AQ43" s="158">
        <v>0</v>
      </c>
      <c r="AR43" s="158">
        <v>2</v>
      </c>
      <c r="AS43" s="153">
        <v>0</v>
      </c>
      <c r="AT43" s="153">
        <v>0</v>
      </c>
      <c r="AU43" s="153">
        <v>0</v>
      </c>
      <c r="AV43" s="153">
        <v>0</v>
      </c>
      <c r="AW43" s="164">
        <v>0</v>
      </c>
      <c r="AX43" s="164">
        <v>0</v>
      </c>
      <c r="AY43" s="158">
        <v>23</v>
      </c>
      <c r="AZ43" s="158">
        <v>55</v>
      </c>
      <c r="BA43" s="158">
        <v>78</v>
      </c>
      <c r="BB43" s="147">
        <v>0</v>
      </c>
      <c r="BC43" s="147">
        <v>0</v>
      </c>
      <c r="BD43" s="147">
        <v>0</v>
      </c>
      <c r="BE43" s="147">
        <v>0</v>
      </c>
      <c r="BF43" s="147">
        <v>0</v>
      </c>
      <c r="BG43" s="147">
        <v>0</v>
      </c>
      <c r="BH43" s="158">
        <v>0</v>
      </c>
      <c r="BI43" s="158">
        <v>1</v>
      </c>
      <c r="BJ43" s="158">
        <v>1</v>
      </c>
      <c r="BK43" s="146">
        <v>0</v>
      </c>
      <c r="BL43" s="146">
        <v>0</v>
      </c>
      <c r="BM43" s="146">
        <v>0</v>
      </c>
      <c r="BN43" s="158">
        <v>79</v>
      </c>
    </row>
    <row r="44" spans="1:66" ht="23.25">
      <c r="A44" s="144">
        <v>37</v>
      </c>
      <c r="B44" s="145" t="s">
        <v>439</v>
      </c>
      <c r="C44" s="146">
        <v>0</v>
      </c>
      <c r="D44" s="146">
        <v>0</v>
      </c>
      <c r="E44" s="146">
        <v>0</v>
      </c>
      <c r="F44" s="158">
        <v>3</v>
      </c>
      <c r="G44" s="158">
        <v>0</v>
      </c>
      <c r="H44" s="158">
        <v>3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58">
        <v>0</v>
      </c>
      <c r="P44" s="158">
        <v>0</v>
      </c>
      <c r="Q44" s="158">
        <v>0</v>
      </c>
      <c r="R44" s="146">
        <v>0</v>
      </c>
      <c r="S44" s="146">
        <v>0</v>
      </c>
      <c r="T44" s="146">
        <v>0</v>
      </c>
      <c r="U44" s="146">
        <v>0</v>
      </c>
      <c r="V44" s="146">
        <v>0</v>
      </c>
      <c r="W44" s="146">
        <v>0</v>
      </c>
      <c r="X44" s="158">
        <v>0</v>
      </c>
      <c r="Y44" s="158">
        <v>4</v>
      </c>
      <c r="Z44" s="158">
        <v>4</v>
      </c>
      <c r="AA44" s="146">
        <v>0</v>
      </c>
      <c r="AB44" s="146">
        <v>0</v>
      </c>
      <c r="AC44" s="146">
        <v>0</v>
      </c>
      <c r="AD44" s="146">
        <v>0</v>
      </c>
      <c r="AE44" s="146">
        <v>0</v>
      </c>
      <c r="AF44" s="146">
        <v>0</v>
      </c>
      <c r="AG44" s="158">
        <v>11</v>
      </c>
      <c r="AH44" s="158">
        <v>16</v>
      </c>
      <c r="AI44" s="158">
        <v>27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58">
        <v>9</v>
      </c>
      <c r="AQ44" s="158">
        <v>5</v>
      </c>
      <c r="AR44" s="158">
        <v>14</v>
      </c>
      <c r="AS44" s="153">
        <v>0</v>
      </c>
      <c r="AT44" s="153">
        <v>0</v>
      </c>
      <c r="AU44" s="153">
        <v>0</v>
      </c>
      <c r="AV44" s="153">
        <v>0</v>
      </c>
      <c r="AW44" s="164">
        <v>0</v>
      </c>
      <c r="AX44" s="164">
        <v>0</v>
      </c>
      <c r="AY44" s="158">
        <v>7</v>
      </c>
      <c r="AZ44" s="158">
        <v>15</v>
      </c>
      <c r="BA44" s="158">
        <v>22</v>
      </c>
      <c r="BB44" s="147">
        <v>0</v>
      </c>
      <c r="BC44" s="147">
        <v>0</v>
      </c>
      <c r="BD44" s="147">
        <v>0</v>
      </c>
      <c r="BE44" s="147">
        <v>0</v>
      </c>
      <c r="BF44" s="147">
        <v>0</v>
      </c>
      <c r="BG44" s="147">
        <v>0</v>
      </c>
      <c r="BH44" s="158">
        <v>1</v>
      </c>
      <c r="BI44" s="158">
        <v>0</v>
      </c>
      <c r="BJ44" s="158">
        <v>1</v>
      </c>
      <c r="BK44" s="146">
        <v>0</v>
      </c>
      <c r="BL44" s="146">
        <v>0</v>
      </c>
      <c r="BM44" s="146">
        <v>0</v>
      </c>
      <c r="BN44" s="158">
        <v>45</v>
      </c>
    </row>
    <row r="45" spans="1:66" ht="23.25">
      <c r="A45" s="149">
        <v>38</v>
      </c>
      <c r="B45" s="145" t="s">
        <v>442</v>
      </c>
      <c r="C45" s="146">
        <v>0</v>
      </c>
      <c r="D45" s="146">
        <v>0</v>
      </c>
      <c r="E45" s="146">
        <v>0</v>
      </c>
      <c r="F45" s="158">
        <v>1</v>
      </c>
      <c r="G45" s="158">
        <v>0</v>
      </c>
      <c r="H45" s="158">
        <v>1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58">
        <v>0</v>
      </c>
      <c r="P45" s="158">
        <v>0</v>
      </c>
      <c r="Q45" s="158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58">
        <v>0</v>
      </c>
      <c r="Y45" s="158">
        <v>0</v>
      </c>
      <c r="Z45" s="158">
        <v>0</v>
      </c>
      <c r="AA45" s="146">
        <v>0</v>
      </c>
      <c r="AB45" s="146">
        <v>0</v>
      </c>
      <c r="AC45" s="146">
        <v>0</v>
      </c>
      <c r="AD45" s="146">
        <v>0</v>
      </c>
      <c r="AE45" s="146">
        <v>0</v>
      </c>
      <c r="AF45" s="146">
        <v>0</v>
      </c>
      <c r="AG45" s="158">
        <v>2</v>
      </c>
      <c r="AH45" s="158">
        <v>5</v>
      </c>
      <c r="AI45" s="158">
        <v>7</v>
      </c>
      <c r="AJ45" s="146">
        <v>0</v>
      </c>
      <c r="AK45" s="146">
        <v>0</v>
      </c>
      <c r="AL45" s="146">
        <v>0</v>
      </c>
      <c r="AM45" s="146">
        <v>0</v>
      </c>
      <c r="AN45" s="146">
        <v>0</v>
      </c>
      <c r="AO45" s="146">
        <v>0</v>
      </c>
      <c r="AP45" s="158">
        <v>0</v>
      </c>
      <c r="AQ45" s="158">
        <v>0</v>
      </c>
      <c r="AR45" s="158">
        <v>0</v>
      </c>
      <c r="AS45" s="153">
        <v>0</v>
      </c>
      <c r="AT45" s="153">
        <v>0</v>
      </c>
      <c r="AU45" s="153">
        <v>0</v>
      </c>
      <c r="AV45" s="153">
        <v>0</v>
      </c>
      <c r="AW45" s="164">
        <v>0</v>
      </c>
      <c r="AX45" s="164">
        <v>0</v>
      </c>
      <c r="AY45" s="158">
        <v>2</v>
      </c>
      <c r="AZ45" s="158">
        <v>5</v>
      </c>
      <c r="BA45" s="158">
        <v>7</v>
      </c>
      <c r="BB45" s="147">
        <v>0</v>
      </c>
      <c r="BC45" s="147">
        <v>0</v>
      </c>
      <c r="BD45" s="147">
        <v>0</v>
      </c>
      <c r="BE45" s="147">
        <v>0</v>
      </c>
      <c r="BF45" s="147">
        <v>0</v>
      </c>
      <c r="BG45" s="147">
        <v>0</v>
      </c>
      <c r="BH45" s="158">
        <v>2</v>
      </c>
      <c r="BI45" s="158">
        <v>4</v>
      </c>
      <c r="BJ45" s="158">
        <v>6</v>
      </c>
      <c r="BK45" s="146">
        <v>0</v>
      </c>
      <c r="BL45" s="146">
        <v>0</v>
      </c>
      <c r="BM45" s="146">
        <v>0</v>
      </c>
      <c r="BN45" s="158">
        <v>14</v>
      </c>
    </row>
    <row r="46" spans="1:66" ht="23.25">
      <c r="A46" s="144">
        <v>39</v>
      </c>
      <c r="B46" s="145" t="s">
        <v>455</v>
      </c>
      <c r="C46" s="146">
        <v>0</v>
      </c>
      <c r="D46" s="146">
        <v>0</v>
      </c>
      <c r="E46" s="146">
        <v>0</v>
      </c>
      <c r="F46" s="157">
        <v>2</v>
      </c>
      <c r="G46" s="157">
        <v>0</v>
      </c>
      <c r="H46" s="157">
        <v>2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57">
        <v>1</v>
      </c>
      <c r="P46" s="157">
        <v>0</v>
      </c>
      <c r="Q46" s="157">
        <v>1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57">
        <v>0</v>
      </c>
      <c r="Y46" s="157">
        <v>1</v>
      </c>
      <c r="Z46" s="157">
        <v>1</v>
      </c>
      <c r="AA46" s="146">
        <v>0</v>
      </c>
      <c r="AB46" s="146">
        <v>0</v>
      </c>
      <c r="AC46" s="146">
        <v>0</v>
      </c>
      <c r="AD46" s="146">
        <v>0</v>
      </c>
      <c r="AE46" s="146">
        <v>0</v>
      </c>
      <c r="AF46" s="146">
        <v>0</v>
      </c>
      <c r="AG46" s="157">
        <v>11</v>
      </c>
      <c r="AH46" s="157">
        <v>19</v>
      </c>
      <c r="AI46" s="157">
        <v>30</v>
      </c>
      <c r="AJ46" s="146">
        <v>0</v>
      </c>
      <c r="AK46" s="146">
        <v>0</v>
      </c>
      <c r="AL46" s="146">
        <v>0</v>
      </c>
      <c r="AM46" s="146">
        <v>0</v>
      </c>
      <c r="AN46" s="146">
        <v>0</v>
      </c>
      <c r="AO46" s="146">
        <v>0</v>
      </c>
      <c r="AP46" s="157">
        <v>3</v>
      </c>
      <c r="AQ46" s="157">
        <v>8</v>
      </c>
      <c r="AR46" s="157">
        <v>11</v>
      </c>
      <c r="AS46" s="153">
        <v>0</v>
      </c>
      <c r="AT46" s="153">
        <v>0</v>
      </c>
      <c r="AU46" s="153">
        <v>0</v>
      </c>
      <c r="AV46" s="153">
        <v>0</v>
      </c>
      <c r="AW46" s="164">
        <v>0</v>
      </c>
      <c r="AX46" s="164">
        <v>0</v>
      </c>
      <c r="AY46" s="146">
        <v>17</v>
      </c>
      <c r="AZ46" s="146">
        <v>28</v>
      </c>
      <c r="BA46" s="146">
        <v>45</v>
      </c>
      <c r="BB46" s="147">
        <v>0</v>
      </c>
      <c r="BC46" s="147">
        <v>0</v>
      </c>
      <c r="BD46" s="147">
        <v>0</v>
      </c>
      <c r="BE46" s="147">
        <v>0</v>
      </c>
      <c r="BF46" s="147">
        <v>0</v>
      </c>
      <c r="BG46" s="147">
        <v>0</v>
      </c>
      <c r="BH46" s="157">
        <v>0</v>
      </c>
      <c r="BI46" s="157">
        <v>0</v>
      </c>
      <c r="BJ46" s="157">
        <v>0</v>
      </c>
      <c r="BK46" s="146">
        <v>0</v>
      </c>
      <c r="BL46" s="146">
        <v>0</v>
      </c>
      <c r="BM46" s="146">
        <v>0</v>
      </c>
      <c r="BN46" s="157">
        <v>45</v>
      </c>
    </row>
    <row r="47" spans="1:66" ht="23.25">
      <c r="A47" s="149">
        <v>40</v>
      </c>
      <c r="B47" s="145" t="s">
        <v>463</v>
      </c>
      <c r="C47" s="146">
        <v>0</v>
      </c>
      <c r="D47" s="146">
        <v>0</v>
      </c>
      <c r="E47" s="146">
        <v>0</v>
      </c>
      <c r="F47" s="157">
        <v>2</v>
      </c>
      <c r="G47" s="157">
        <v>0</v>
      </c>
      <c r="H47" s="157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57">
        <v>0</v>
      </c>
      <c r="P47" s="157">
        <v>0</v>
      </c>
      <c r="Q47" s="157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57">
        <v>0</v>
      </c>
      <c r="Y47" s="157">
        <v>0</v>
      </c>
      <c r="Z47" s="157">
        <v>0</v>
      </c>
      <c r="AA47" s="146">
        <v>0</v>
      </c>
      <c r="AB47" s="146">
        <v>0</v>
      </c>
      <c r="AC47" s="146">
        <v>0</v>
      </c>
      <c r="AD47" s="146">
        <v>0</v>
      </c>
      <c r="AE47" s="146">
        <v>0</v>
      </c>
      <c r="AF47" s="146">
        <v>0</v>
      </c>
      <c r="AG47" s="157">
        <v>1</v>
      </c>
      <c r="AH47" s="157">
        <v>5</v>
      </c>
      <c r="AI47" s="157">
        <v>0</v>
      </c>
      <c r="AJ47" s="146">
        <v>0</v>
      </c>
      <c r="AK47" s="146">
        <v>0</v>
      </c>
      <c r="AL47" s="146">
        <v>0</v>
      </c>
      <c r="AM47" s="146">
        <v>0</v>
      </c>
      <c r="AN47" s="146">
        <v>0</v>
      </c>
      <c r="AO47" s="146">
        <v>0</v>
      </c>
      <c r="AP47" s="157">
        <v>2</v>
      </c>
      <c r="AQ47" s="157">
        <v>0</v>
      </c>
      <c r="AR47" s="157">
        <v>0</v>
      </c>
      <c r="AS47" s="153">
        <v>0</v>
      </c>
      <c r="AT47" s="153">
        <v>0</v>
      </c>
      <c r="AU47" s="153">
        <v>0</v>
      </c>
      <c r="AV47" s="153">
        <v>0</v>
      </c>
      <c r="AW47" s="164">
        <v>0</v>
      </c>
      <c r="AX47" s="164">
        <v>0</v>
      </c>
      <c r="AY47" s="146">
        <v>5</v>
      </c>
      <c r="AZ47" s="146">
        <v>5</v>
      </c>
      <c r="BA47" s="146">
        <v>10</v>
      </c>
      <c r="BB47" s="147">
        <v>0</v>
      </c>
      <c r="BC47" s="147">
        <v>0</v>
      </c>
      <c r="BD47" s="147">
        <v>0</v>
      </c>
      <c r="BE47" s="147">
        <v>0</v>
      </c>
      <c r="BF47" s="147">
        <v>0</v>
      </c>
      <c r="BG47" s="147">
        <v>0</v>
      </c>
      <c r="BH47" s="157">
        <v>5</v>
      </c>
      <c r="BI47" s="157">
        <v>1</v>
      </c>
      <c r="BJ47" s="157">
        <v>0</v>
      </c>
      <c r="BK47" s="146">
        <v>0</v>
      </c>
      <c r="BL47" s="146">
        <v>0</v>
      </c>
      <c r="BM47" s="146">
        <v>0</v>
      </c>
      <c r="BN47" s="157">
        <v>16</v>
      </c>
    </row>
    <row r="48" spans="1:66" ht="23.25">
      <c r="A48" s="144">
        <v>41</v>
      </c>
      <c r="B48" s="145" t="s">
        <v>467</v>
      </c>
      <c r="C48" s="146">
        <v>0</v>
      </c>
      <c r="D48" s="146">
        <v>0</v>
      </c>
      <c r="E48" s="146">
        <v>0</v>
      </c>
      <c r="F48" s="157">
        <v>2</v>
      </c>
      <c r="G48" s="157">
        <v>0</v>
      </c>
      <c r="H48" s="157">
        <v>2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57">
        <v>1</v>
      </c>
      <c r="P48" s="157">
        <v>0</v>
      </c>
      <c r="Q48" s="157">
        <v>1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57">
        <v>0</v>
      </c>
      <c r="Y48" s="157">
        <v>1</v>
      </c>
      <c r="Z48" s="157">
        <v>1</v>
      </c>
      <c r="AA48" s="146">
        <v>0</v>
      </c>
      <c r="AB48" s="146">
        <v>0</v>
      </c>
      <c r="AC48" s="146">
        <v>0</v>
      </c>
      <c r="AD48" s="146">
        <v>0</v>
      </c>
      <c r="AE48" s="146">
        <v>0</v>
      </c>
      <c r="AF48" s="146">
        <v>0</v>
      </c>
      <c r="AG48" s="157">
        <v>5</v>
      </c>
      <c r="AH48" s="157">
        <v>5</v>
      </c>
      <c r="AI48" s="157">
        <v>10</v>
      </c>
      <c r="AJ48" s="146">
        <v>0</v>
      </c>
      <c r="AK48" s="146">
        <v>0</v>
      </c>
      <c r="AL48" s="146">
        <v>0</v>
      </c>
      <c r="AM48" s="146">
        <v>0</v>
      </c>
      <c r="AN48" s="146">
        <v>0</v>
      </c>
      <c r="AO48" s="146">
        <v>0</v>
      </c>
      <c r="AP48" s="157">
        <v>4</v>
      </c>
      <c r="AQ48" s="157">
        <v>4</v>
      </c>
      <c r="AR48" s="157">
        <v>8</v>
      </c>
      <c r="AS48" s="153">
        <v>0</v>
      </c>
      <c r="AT48" s="153">
        <v>0</v>
      </c>
      <c r="AU48" s="153">
        <v>0</v>
      </c>
      <c r="AV48" s="153">
        <v>0</v>
      </c>
      <c r="AW48" s="164">
        <v>0</v>
      </c>
      <c r="AX48" s="164">
        <v>0</v>
      </c>
      <c r="AY48" s="146">
        <v>12</v>
      </c>
      <c r="AZ48" s="146">
        <v>10</v>
      </c>
      <c r="BA48" s="146">
        <v>22</v>
      </c>
      <c r="BB48" s="147">
        <v>0</v>
      </c>
      <c r="BC48" s="147">
        <v>0</v>
      </c>
      <c r="BD48" s="147">
        <v>0</v>
      </c>
      <c r="BE48" s="147">
        <v>0</v>
      </c>
      <c r="BF48" s="147">
        <v>0</v>
      </c>
      <c r="BG48" s="147">
        <v>0</v>
      </c>
      <c r="BH48" s="157">
        <v>1</v>
      </c>
      <c r="BI48" s="157">
        <v>2</v>
      </c>
      <c r="BJ48" s="157">
        <v>3</v>
      </c>
      <c r="BK48" s="146">
        <v>0</v>
      </c>
      <c r="BL48" s="146">
        <v>0</v>
      </c>
      <c r="BM48" s="146">
        <v>0</v>
      </c>
      <c r="BN48" s="157">
        <v>25</v>
      </c>
    </row>
    <row r="49" spans="1:66" ht="23.25">
      <c r="A49" s="149">
        <v>42</v>
      </c>
      <c r="B49" s="145" t="s">
        <v>470</v>
      </c>
      <c r="C49" s="146">
        <v>0</v>
      </c>
      <c r="D49" s="146">
        <v>0</v>
      </c>
      <c r="E49" s="146">
        <v>0</v>
      </c>
      <c r="F49" s="157">
        <v>0</v>
      </c>
      <c r="G49" s="157">
        <v>0</v>
      </c>
      <c r="H49" s="157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57">
        <v>0</v>
      </c>
      <c r="P49" s="157">
        <v>2</v>
      </c>
      <c r="Q49" s="157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57">
        <v>0</v>
      </c>
      <c r="Y49" s="157">
        <v>0</v>
      </c>
      <c r="Z49" s="157">
        <v>0</v>
      </c>
      <c r="AA49" s="146">
        <v>0</v>
      </c>
      <c r="AB49" s="146">
        <v>0</v>
      </c>
      <c r="AC49" s="146">
        <v>0</v>
      </c>
      <c r="AD49" s="146">
        <v>0</v>
      </c>
      <c r="AE49" s="146">
        <v>0</v>
      </c>
      <c r="AF49" s="146">
        <v>0</v>
      </c>
      <c r="AG49" s="157">
        <v>3</v>
      </c>
      <c r="AH49" s="157">
        <v>2</v>
      </c>
      <c r="AI49" s="157">
        <v>5</v>
      </c>
      <c r="AJ49" s="146">
        <v>0</v>
      </c>
      <c r="AK49" s="146">
        <v>0</v>
      </c>
      <c r="AL49" s="146">
        <v>0</v>
      </c>
      <c r="AM49" s="146">
        <v>0</v>
      </c>
      <c r="AN49" s="146">
        <v>0</v>
      </c>
      <c r="AO49" s="146">
        <v>0</v>
      </c>
      <c r="AP49" s="157">
        <v>2</v>
      </c>
      <c r="AQ49" s="157">
        <v>6</v>
      </c>
      <c r="AR49" s="157">
        <v>8</v>
      </c>
      <c r="AS49" s="153">
        <v>0</v>
      </c>
      <c r="AT49" s="153">
        <v>0</v>
      </c>
      <c r="AU49" s="153">
        <v>0</v>
      </c>
      <c r="AV49" s="153">
        <v>0</v>
      </c>
      <c r="AW49" s="164">
        <v>0</v>
      </c>
      <c r="AX49" s="164">
        <v>0</v>
      </c>
      <c r="AY49" s="146">
        <v>5</v>
      </c>
      <c r="AZ49" s="146">
        <v>8</v>
      </c>
      <c r="BA49" s="146">
        <v>13</v>
      </c>
      <c r="BB49" s="147">
        <v>0</v>
      </c>
      <c r="BC49" s="147">
        <v>0</v>
      </c>
      <c r="BD49" s="147">
        <v>0</v>
      </c>
      <c r="BE49" s="147">
        <v>0</v>
      </c>
      <c r="BF49" s="147">
        <v>0</v>
      </c>
      <c r="BG49" s="147">
        <v>0</v>
      </c>
      <c r="BH49" s="157">
        <v>0</v>
      </c>
      <c r="BI49" s="157">
        <v>0</v>
      </c>
      <c r="BJ49" s="157">
        <v>0</v>
      </c>
      <c r="BK49" s="146">
        <v>0</v>
      </c>
      <c r="BL49" s="146">
        <v>0</v>
      </c>
      <c r="BM49" s="146">
        <v>0</v>
      </c>
      <c r="BN49" s="157">
        <v>15</v>
      </c>
    </row>
    <row r="50" spans="1:66" ht="23.25">
      <c r="A50" s="144">
        <v>43</v>
      </c>
      <c r="B50" s="145" t="s">
        <v>489</v>
      </c>
      <c r="C50" s="146">
        <v>0</v>
      </c>
      <c r="D50" s="146">
        <v>0</v>
      </c>
      <c r="E50" s="146">
        <v>0</v>
      </c>
      <c r="F50" s="155">
        <v>2</v>
      </c>
      <c r="G50" s="155">
        <v>1</v>
      </c>
      <c r="H50" s="155">
        <v>3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57">
        <v>0</v>
      </c>
      <c r="Y50" s="157">
        <v>0</v>
      </c>
      <c r="Z50" s="157">
        <v>0</v>
      </c>
      <c r="AA50" s="146">
        <v>0</v>
      </c>
      <c r="AB50" s="146">
        <v>0</v>
      </c>
      <c r="AC50" s="146">
        <v>0</v>
      </c>
      <c r="AD50" s="146">
        <v>0</v>
      </c>
      <c r="AE50" s="146">
        <v>0</v>
      </c>
      <c r="AF50" s="146">
        <v>0</v>
      </c>
      <c r="AG50" s="157">
        <v>0</v>
      </c>
      <c r="AH50" s="155">
        <v>9</v>
      </c>
      <c r="AI50" s="155">
        <v>9</v>
      </c>
      <c r="AJ50" s="146">
        <v>0</v>
      </c>
      <c r="AK50" s="146">
        <v>0</v>
      </c>
      <c r="AL50" s="146">
        <v>0</v>
      </c>
      <c r="AM50" s="146">
        <v>0</v>
      </c>
      <c r="AN50" s="146">
        <v>0</v>
      </c>
      <c r="AO50" s="146">
        <v>0</v>
      </c>
      <c r="AP50" s="155">
        <v>3</v>
      </c>
      <c r="AQ50" s="157">
        <v>0</v>
      </c>
      <c r="AR50" s="155">
        <v>3</v>
      </c>
      <c r="AS50" s="153">
        <v>0</v>
      </c>
      <c r="AT50" s="153">
        <v>0</v>
      </c>
      <c r="AU50" s="153">
        <v>0</v>
      </c>
      <c r="AV50" s="153">
        <v>0</v>
      </c>
      <c r="AW50" s="164">
        <v>0</v>
      </c>
      <c r="AX50" s="164">
        <v>0</v>
      </c>
      <c r="AY50" s="155">
        <v>11</v>
      </c>
      <c r="AZ50" s="155">
        <v>0</v>
      </c>
      <c r="BA50" s="155">
        <v>11</v>
      </c>
      <c r="BB50" s="147">
        <v>0</v>
      </c>
      <c r="BC50" s="147">
        <v>0</v>
      </c>
      <c r="BD50" s="147">
        <v>0</v>
      </c>
      <c r="BE50" s="147">
        <v>0</v>
      </c>
      <c r="BF50" s="147">
        <v>0</v>
      </c>
      <c r="BG50" s="147">
        <v>0</v>
      </c>
      <c r="BH50" s="157">
        <v>0</v>
      </c>
      <c r="BI50" s="157">
        <v>0</v>
      </c>
      <c r="BJ50" s="157">
        <v>0</v>
      </c>
      <c r="BK50" s="146">
        <v>0</v>
      </c>
      <c r="BL50" s="146">
        <v>0</v>
      </c>
      <c r="BM50" s="146">
        <v>0</v>
      </c>
      <c r="BN50" s="155">
        <v>11</v>
      </c>
    </row>
    <row r="51" spans="1:66" ht="23.25">
      <c r="A51" s="149">
        <v>44</v>
      </c>
      <c r="B51" s="145" t="s">
        <v>495</v>
      </c>
      <c r="C51" s="146">
        <v>0</v>
      </c>
      <c r="D51" s="146">
        <v>0</v>
      </c>
      <c r="E51" s="146">
        <v>0</v>
      </c>
      <c r="F51" s="157">
        <v>1</v>
      </c>
      <c r="G51" s="157">
        <v>1</v>
      </c>
      <c r="H51" s="157">
        <v>2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57">
        <v>0</v>
      </c>
      <c r="Y51" s="157">
        <v>2</v>
      </c>
      <c r="Z51" s="157">
        <v>2</v>
      </c>
      <c r="AA51" s="146">
        <v>0</v>
      </c>
      <c r="AB51" s="146">
        <v>0</v>
      </c>
      <c r="AC51" s="146">
        <v>0</v>
      </c>
      <c r="AD51" s="146">
        <v>0</v>
      </c>
      <c r="AE51" s="146">
        <v>0</v>
      </c>
      <c r="AF51" s="146">
        <v>0</v>
      </c>
      <c r="AG51" s="157">
        <v>13</v>
      </c>
      <c r="AH51" s="157">
        <v>4</v>
      </c>
      <c r="AI51" s="157">
        <v>17</v>
      </c>
      <c r="AJ51" s="146">
        <v>0</v>
      </c>
      <c r="AK51" s="146">
        <v>0</v>
      </c>
      <c r="AL51" s="146">
        <v>0</v>
      </c>
      <c r="AM51" s="146">
        <v>0</v>
      </c>
      <c r="AN51" s="146">
        <v>0</v>
      </c>
      <c r="AO51" s="146">
        <v>0</v>
      </c>
      <c r="AP51" s="157">
        <v>3</v>
      </c>
      <c r="AQ51" s="157">
        <v>6</v>
      </c>
      <c r="AR51" s="157">
        <v>9</v>
      </c>
      <c r="AS51" s="153">
        <v>0</v>
      </c>
      <c r="AT51" s="153">
        <v>0</v>
      </c>
      <c r="AU51" s="153">
        <v>0</v>
      </c>
      <c r="AV51" s="153">
        <v>0</v>
      </c>
      <c r="AW51" s="164">
        <v>0</v>
      </c>
      <c r="AX51" s="164">
        <v>0</v>
      </c>
      <c r="AY51" s="157">
        <v>16</v>
      </c>
      <c r="AZ51" s="157">
        <v>10</v>
      </c>
      <c r="BA51" s="157">
        <v>26</v>
      </c>
      <c r="BB51" s="147">
        <v>0</v>
      </c>
      <c r="BC51" s="147">
        <v>0</v>
      </c>
      <c r="BD51" s="147">
        <v>0</v>
      </c>
      <c r="BE51" s="147">
        <v>0</v>
      </c>
      <c r="BF51" s="147">
        <v>0</v>
      </c>
      <c r="BG51" s="147">
        <v>0</v>
      </c>
      <c r="BH51" s="157">
        <v>0</v>
      </c>
      <c r="BI51" s="157">
        <v>0</v>
      </c>
      <c r="BJ51" s="157">
        <v>0</v>
      </c>
      <c r="BK51" s="146">
        <v>0</v>
      </c>
      <c r="BL51" s="146">
        <v>0</v>
      </c>
      <c r="BM51" s="146">
        <v>0</v>
      </c>
      <c r="BN51" s="157">
        <v>54</v>
      </c>
    </row>
    <row r="52" spans="1:66" ht="23.25">
      <c r="A52" s="144">
        <v>45</v>
      </c>
      <c r="B52" s="145" t="s">
        <v>498</v>
      </c>
      <c r="C52" s="146">
        <v>0</v>
      </c>
      <c r="D52" s="146">
        <v>0</v>
      </c>
      <c r="E52" s="146">
        <v>0</v>
      </c>
      <c r="F52" s="157">
        <v>1</v>
      </c>
      <c r="G52" s="157">
        <v>1</v>
      </c>
      <c r="H52" s="157">
        <v>2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46">
        <v>0</v>
      </c>
      <c r="S52" s="146">
        <v>0</v>
      </c>
      <c r="T52" s="146">
        <v>0</v>
      </c>
      <c r="U52" s="146">
        <v>0</v>
      </c>
      <c r="V52" s="146">
        <v>0</v>
      </c>
      <c r="W52" s="146">
        <v>0</v>
      </c>
      <c r="X52" s="157">
        <v>0</v>
      </c>
      <c r="Y52" s="157">
        <v>0</v>
      </c>
      <c r="Z52" s="157">
        <v>0</v>
      </c>
      <c r="AA52" s="146">
        <v>0</v>
      </c>
      <c r="AB52" s="146">
        <v>0</v>
      </c>
      <c r="AC52" s="146">
        <v>0</v>
      </c>
      <c r="AD52" s="146">
        <v>0</v>
      </c>
      <c r="AE52" s="146">
        <v>0</v>
      </c>
      <c r="AF52" s="146">
        <v>0</v>
      </c>
      <c r="AG52" s="146">
        <v>7</v>
      </c>
      <c r="AH52" s="157">
        <v>0</v>
      </c>
      <c r="AI52" s="146">
        <v>7</v>
      </c>
      <c r="AJ52" s="146">
        <v>0</v>
      </c>
      <c r="AK52" s="146">
        <v>0</v>
      </c>
      <c r="AL52" s="146">
        <v>0</v>
      </c>
      <c r="AM52" s="146">
        <v>0</v>
      </c>
      <c r="AN52" s="146">
        <v>0</v>
      </c>
      <c r="AO52" s="146">
        <v>0</v>
      </c>
      <c r="AP52" s="146">
        <v>9</v>
      </c>
      <c r="AQ52" s="146">
        <v>3</v>
      </c>
      <c r="AR52" s="146">
        <v>12</v>
      </c>
      <c r="AS52" s="153">
        <v>0</v>
      </c>
      <c r="AT52" s="153">
        <v>0</v>
      </c>
      <c r="AU52" s="153">
        <v>0</v>
      </c>
      <c r="AV52" s="153">
        <v>0</v>
      </c>
      <c r="AW52" s="164">
        <v>0</v>
      </c>
      <c r="AX52" s="164">
        <v>0</v>
      </c>
      <c r="AY52" s="146">
        <v>16</v>
      </c>
      <c r="AZ52" s="146">
        <v>3</v>
      </c>
      <c r="BA52" s="146">
        <v>19</v>
      </c>
      <c r="BB52" s="147">
        <v>0</v>
      </c>
      <c r="BC52" s="147">
        <v>0</v>
      </c>
      <c r="BD52" s="147">
        <v>0</v>
      </c>
      <c r="BE52" s="147">
        <v>0</v>
      </c>
      <c r="BF52" s="147">
        <v>0</v>
      </c>
      <c r="BG52" s="147">
        <v>0</v>
      </c>
      <c r="BH52" s="157">
        <v>0</v>
      </c>
      <c r="BI52" s="157">
        <v>0</v>
      </c>
      <c r="BJ52" s="157">
        <v>0</v>
      </c>
      <c r="BK52" s="146">
        <v>0</v>
      </c>
      <c r="BL52" s="146">
        <v>0</v>
      </c>
      <c r="BM52" s="146">
        <v>0</v>
      </c>
      <c r="BN52" s="157">
        <v>19</v>
      </c>
    </row>
    <row r="53" spans="1:66" ht="23.25">
      <c r="A53" s="149">
        <v>46</v>
      </c>
      <c r="B53" s="161" t="s">
        <v>514</v>
      </c>
      <c r="C53" s="146">
        <v>0</v>
      </c>
      <c r="D53" s="146">
        <v>0</v>
      </c>
      <c r="E53" s="146">
        <v>0</v>
      </c>
      <c r="F53" s="146">
        <v>2</v>
      </c>
      <c r="G53" s="146">
        <v>1</v>
      </c>
      <c r="H53" s="146">
        <v>3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66">
        <v>1</v>
      </c>
      <c r="P53" s="166">
        <v>1</v>
      </c>
      <c r="Q53" s="166">
        <v>2</v>
      </c>
      <c r="R53" s="146">
        <v>0</v>
      </c>
      <c r="S53" s="146">
        <v>0</v>
      </c>
      <c r="T53" s="146">
        <v>0</v>
      </c>
      <c r="U53" s="146">
        <v>0</v>
      </c>
      <c r="V53" s="146">
        <v>0</v>
      </c>
      <c r="W53" s="146">
        <v>0</v>
      </c>
      <c r="X53" s="167">
        <v>0</v>
      </c>
      <c r="Y53" s="167">
        <v>1</v>
      </c>
      <c r="Z53" s="167">
        <v>1</v>
      </c>
      <c r="AA53" s="146">
        <v>0</v>
      </c>
      <c r="AB53" s="146">
        <v>0</v>
      </c>
      <c r="AC53" s="146">
        <v>0</v>
      </c>
      <c r="AD53" s="146">
        <v>0</v>
      </c>
      <c r="AE53" s="146">
        <v>0</v>
      </c>
      <c r="AF53" s="146">
        <v>0</v>
      </c>
      <c r="AG53" s="166">
        <v>146</v>
      </c>
      <c r="AH53" s="166">
        <v>157</v>
      </c>
      <c r="AI53" s="166">
        <v>303</v>
      </c>
      <c r="AJ53" s="146">
        <v>0</v>
      </c>
      <c r="AK53" s="146">
        <v>0</v>
      </c>
      <c r="AL53" s="146">
        <v>0</v>
      </c>
      <c r="AM53" s="146">
        <v>0</v>
      </c>
      <c r="AN53" s="146">
        <v>0</v>
      </c>
      <c r="AO53" s="146">
        <v>0</v>
      </c>
      <c r="AP53" s="166">
        <v>10</v>
      </c>
      <c r="AQ53" s="166">
        <v>9</v>
      </c>
      <c r="AR53" s="166">
        <v>19</v>
      </c>
      <c r="AS53" s="153">
        <v>0</v>
      </c>
      <c r="AT53" s="153">
        <v>0</v>
      </c>
      <c r="AU53" s="153">
        <v>0</v>
      </c>
      <c r="AV53" s="153">
        <v>0</v>
      </c>
      <c r="AW53" s="164">
        <v>0</v>
      </c>
      <c r="AX53" s="164">
        <v>0</v>
      </c>
      <c r="AY53" s="168">
        <v>157</v>
      </c>
      <c r="AZ53" s="168">
        <v>168</v>
      </c>
      <c r="BA53" s="168">
        <v>325</v>
      </c>
      <c r="BB53" s="147">
        <v>0</v>
      </c>
      <c r="BC53" s="147">
        <v>0</v>
      </c>
      <c r="BD53" s="147">
        <v>0</v>
      </c>
      <c r="BE53" s="147">
        <v>0</v>
      </c>
      <c r="BF53" s="147">
        <v>0</v>
      </c>
      <c r="BG53" s="147">
        <v>0</v>
      </c>
      <c r="BH53" s="146">
        <v>0</v>
      </c>
      <c r="BI53" s="146">
        <v>0</v>
      </c>
      <c r="BJ53" s="146">
        <v>0</v>
      </c>
      <c r="BK53" s="146">
        <v>0</v>
      </c>
      <c r="BL53" s="146">
        <v>0</v>
      </c>
      <c r="BM53" s="146">
        <v>0</v>
      </c>
      <c r="BN53" s="146">
        <v>325</v>
      </c>
    </row>
    <row r="54" spans="1:66" ht="23.25">
      <c r="A54" s="144">
        <v>47</v>
      </c>
      <c r="B54" s="161" t="s">
        <v>521</v>
      </c>
      <c r="C54" s="146">
        <v>0</v>
      </c>
      <c r="D54" s="146">
        <v>0</v>
      </c>
      <c r="E54" s="146">
        <v>0</v>
      </c>
      <c r="F54" s="146">
        <v>3</v>
      </c>
      <c r="G54" s="146">
        <v>0</v>
      </c>
      <c r="H54" s="146">
        <v>3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66">
        <v>1</v>
      </c>
      <c r="P54" s="166">
        <v>0</v>
      </c>
      <c r="Q54" s="166">
        <v>1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6">
        <v>0</v>
      </c>
      <c r="X54" s="167">
        <v>0</v>
      </c>
      <c r="Y54" s="167">
        <v>1</v>
      </c>
      <c r="Z54" s="167">
        <v>1</v>
      </c>
      <c r="AA54" s="146">
        <v>0</v>
      </c>
      <c r="AB54" s="146">
        <v>0</v>
      </c>
      <c r="AC54" s="146">
        <v>0</v>
      </c>
      <c r="AD54" s="146">
        <v>0</v>
      </c>
      <c r="AE54" s="146">
        <v>0</v>
      </c>
      <c r="AF54" s="146">
        <v>0</v>
      </c>
      <c r="AG54" s="166">
        <v>6</v>
      </c>
      <c r="AH54" s="166">
        <v>22</v>
      </c>
      <c r="AI54" s="166">
        <v>28</v>
      </c>
      <c r="AJ54" s="146">
        <v>0</v>
      </c>
      <c r="AK54" s="146">
        <v>0</v>
      </c>
      <c r="AL54" s="146">
        <v>0</v>
      </c>
      <c r="AM54" s="146">
        <v>0</v>
      </c>
      <c r="AN54" s="146">
        <v>0</v>
      </c>
      <c r="AO54" s="146">
        <v>0</v>
      </c>
      <c r="AP54" s="166">
        <v>31</v>
      </c>
      <c r="AQ54" s="166">
        <v>13</v>
      </c>
      <c r="AR54" s="166">
        <v>44</v>
      </c>
      <c r="AS54" s="153">
        <v>0</v>
      </c>
      <c r="AT54" s="153">
        <v>0</v>
      </c>
      <c r="AU54" s="153">
        <v>0</v>
      </c>
      <c r="AV54" s="153">
        <v>0</v>
      </c>
      <c r="AW54" s="164">
        <v>0</v>
      </c>
      <c r="AX54" s="164">
        <v>0</v>
      </c>
      <c r="AY54" s="168">
        <v>38</v>
      </c>
      <c r="AZ54" s="168">
        <v>36</v>
      </c>
      <c r="BA54" s="168">
        <v>74</v>
      </c>
      <c r="BB54" s="147">
        <v>0</v>
      </c>
      <c r="BC54" s="147">
        <v>0</v>
      </c>
      <c r="BD54" s="147">
        <v>0</v>
      </c>
      <c r="BE54" s="147">
        <v>0</v>
      </c>
      <c r="BF54" s="147">
        <v>0</v>
      </c>
      <c r="BG54" s="147">
        <v>0</v>
      </c>
      <c r="BH54" s="146">
        <v>0</v>
      </c>
      <c r="BI54" s="146">
        <v>0</v>
      </c>
      <c r="BJ54" s="146">
        <v>0</v>
      </c>
      <c r="BK54" s="146">
        <v>0</v>
      </c>
      <c r="BL54" s="146">
        <v>0</v>
      </c>
      <c r="BM54" s="146">
        <v>0</v>
      </c>
      <c r="BN54" s="146">
        <v>74</v>
      </c>
    </row>
    <row r="55" spans="1:66" ht="23.25">
      <c r="A55" s="149">
        <v>48</v>
      </c>
      <c r="B55" s="161" t="s">
        <v>526</v>
      </c>
      <c r="C55" s="146">
        <v>0</v>
      </c>
      <c r="D55" s="146">
        <v>0</v>
      </c>
      <c r="E55" s="146">
        <v>0</v>
      </c>
      <c r="F55" s="146">
        <v>2</v>
      </c>
      <c r="G55" s="146">
        <v>1</v>
      </c>
      <c r="H55" s="146">
        <v>3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66">
        <v>1</v>
      </c>
      <c r="P55" s="166">
        <v>0</v>
      </c>
      <c r="Q55" s="166">
        <v>1</v>
      </c>
      <c r="R55" s="146">
        <v>0</v>
      </c>
      <c r="S55" s="146">
        <v>0</v>
      </c>
      <c r="T55" s="146">
        <v>0</v>
      </c>
      <c r="U55" s="146">
        <v>0</v>
      </c>
      <c r="V55" s="146">
        <v>0</v>
      </c>
      <c r="W55" s="146">
        <v>0</v>
      </c>
      <c r="X55" s="167">
        <v>0</v>
      </c>
      <c r="Y55" s="167">
        <v>1</v>
      </c>
      <c r="Z55" s="167">
        <v>1</v>
      </c>
      <c r="AA55" s="146">
        <v>0</v>
      </c>
      <c r="AB55" s="146">
        <v>0</v>
      </c>
      <c r="AC55" s="146">
        <v>0</v>
      </c>
      <c r="AD55" s="146">
        <v>0</v>
      </c>
      <c r="AE55" s="146">
        <v>0</v>
      </c>
      <c r="AF55" s="146">
        <v>0</v>
      </c>
      <c r="AG55" s="166">
        <v>16</v>
      </c>
      <c r="AH55" s="166">
        <v>37</v>
      </c>
      <c r="AI55" s="166">
        <v>53</v>
      </c>
      <c r="AJ55" s="146">
        <v>0</v>
      </c>
      <c r="AK55" s="146">
        <v>0</v>
      </c>
      <c r="AL55" s="146">
        <v>0</v>
      </c>
      <c r="AM55" s="146">
        <v>0</v>
      </c>
      <c r="AN55" s="146">
        <v>0</v>
      </c>
      <c r="AO55" s="146">
        <v>0</v>
      </c>
      <c r="AP55" s="166">
        <v>1</v>
      </c>
      <c r="AQ55" s="166">
        <v>0</v>
      </c>
      <c r="AR55" s="166">
        <v>1</v>
      </c>
      <c r="AS55" s="153">
        <v>0</v>
      </c>
      <c r="AT55" s="153">
        <v>0</v>
      </c>
      <c r="AU55" s="153">
        <v>0</v>
      </c>
      <c r="AV55" s="153">
        <v>0</v>
      </c>
      <c r="AW55" s="164">
        <v>0</v>
      </c>
      <c r="AX55" s="164">
        <v>0</v>
      </c>
      <c r="AY55" s="168">
        <v>18</v>
      </c>
      <c r="AZ55" s="168">
        <v>38</v>
      </c>
      <c r="BA55" s="168">
        <v>56</v>
      </c>
      <c r="BB55" s="147">
        <v>0</v>
      </c>
      <c r="BC55" s="147">
        <v>0</v>
      </c>
      <c r="BD55" s="147">
        <v>0</v>
      </c>
      <c r="BE55" s="147">
        <v>0</v>
      </c>
      <c r="BF55" s="147">
        <v>0</v>
      </c>
      <c r="BG55" s="147">
        <v>0</v>
      </c>
      <c r="BH55" s="146">
        <v>0</v>
      </c>
      <c r="BI55" s="146">
        <v>0</v>
      </c>
      <c r="BJ55" s="146">
        <v>0</v>
      </c>
      <c r="BK55" s="146">
        <v>0</v>
      </c>
      <c r="BL55" s="146">
        <v>0</v>
      </c>
      <c r="BM55" s="146">
        <v>0</v>
      </c>
      <c r="BN55" s="146">
        <v>56</v>
      </c>
    </row>
    <row r="56" spans="1:66" ht="23.25">
      <c r="A56" s="144">
        <v>49</v>
      </c>
      <c r="B56" s="161" t="s">
        <v>530</v>
      </c>
      <c r="C56" s="146">
        <v>0</v>
      </c>
      <c r="D56" s="146">
        <v>0</v>
      </c>
      <c r="E56" s="146">
        <v>0</v>
      </c>
      <c r="F56" s="146">
        <v>1</v>
      </c>
      <c r="G56" s="146">
        <v>2</v>
      </c>
      <c r="H56" s="146">
        <v>3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v>0</v>
      </c>
      <c r="Q56" s="146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  <c r="W56" s="146">
        <v>0</v>
      </c>
      <c r="X56" s="167">
        <v>0</v>
      </c>
      <c r="Y56" s="167">
        <v>3</v>
      </c>
      <c r="Z56" s="167">
        <v>3</v>
      </c>
      <c r="AA56" s="146">
        <v>0</v>
      </c>
      <c r="AB56" s="146">
        <v>0</v>
      </c>
      <c r="AC56" s="146">
        <v>0</v>
      </c>
      <c r="AD56" s="146">
        <v>0</v>
      </c>
      <c r="AE56" s="146">
        <v>0</v>
      </c>
      <c r="AF56" s="146">
        <v>0</v>
      </c>
      <c r="AG56" s="166">
        <v>4</v>
      </c>
      <c r="AH56" s="166">
        <v>12</v>
      </c>
      <c r="AI56" s="166">
        <v>16</v>
      </c>
      <c r="AJ56" s="146">
        <v>0</v>
      </c>
      <c r="AK56" s="146">
        <v>0</v>
      </c>
      <c r="AL56" s="146">
        <v>0</v>
      </c>
      <c r="AM56" s="146">
        <v>0</v>
      </c>
      <c r="AN56" s="146">
        <v>0</v>
      </c>
      <c r="AO56" s="146">
        <v>0</v>
      </c>
      <c r="AP56" s="146">
        <v>0</v>
      </c>
      <c r="AQ56" s="146">
        <v>0</v>
      </c>
      <c r="AR56" s="146">
        <v>0</v>
      </c>
      <c r="AS56" s="153">
        <v>0</v>
      </c>
      <c r="AT56" s="153">
        <v>0</v>
      </c>
      <c r="AU56" s="153">
        <v>0</v>
      </c>
      <c r="AV56" s="153">
        <v>0</v>
      </c>
      <c r="AW56" s="164">
        <v>0</v>
      </c>
      <c r="AX56" s="164">
        <v>0</v>
      </c>
      <c r="AY56" s="168">
        <v>4</v>
      </c>
      <c r="AZ56" s="168">
        <v>15</v>
      </c>
      <c r="BA56" s="168">
        <v>19</v>
      </c>
      <c r="BB56" s="147">
        <v>0</v>
      </c>
      <c r="BC56" s="147">
        <v>0</v>
      </c>
      <c r="BD56" s="147">
        <v>0</v>
      </c>
      <c r="BE56" s="147">
        <v>0</v>
      </c>
      <c r="BF56" s="147">
        <v>0</v>
      </c>
      <c r="BG56" s="147">
        <v>0</v>
      </c>
      <c r="BH56" s="146">
        <v>0</v>
      </c>
      <c r="BI56" s="146">
        <v>0</v>
      </c>
      <c r="BJ56" s="146">
        <v>0</v>
      </c>
      <c r="BK56" s="146">
        <v>0</v>
      </c>
      <c r="BL56" s="146">
        <v>0</v>
      </c>
      <c r="BM56" s="146">
        <v>0</v>
      </c>
      <c r="BN56" s="146">
        <v>19</v>
      </c>
    </row>
    <row r="57" spans="1:66" ht="23.25">
      <c r="A57" s="149">
        <v>50</v>
      </c>
      <c r="B57" s="161" t="s">
        <v>535</v>
      </c>
      <c r="C57" s="146">
        <v>0</v>
      </c>
      <c r="D57" s="146">
        <v>0</v>
      </c>
      <c r="E57" s="146">
        <v>0</v>
      </c>
      <c r="F57" s="146">
        <v>2</v>
      </c>
      <c r="G57" s="146">
        <v>1</v>
      </c>
      <c r="H57" s="146">
        <v>3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v>0</v>
      </c>
      <c r="Q57" s="146">
        <v>0</v>
      </c>
      <c r="R57" s="146">
        <v>0</v>
      </c>
      <c r="S57" s="146">
        <v>0</v>
      </c>
      <c r="T57" s="146">
        <v>0</v>
      </c>
      <c r="U57" s="146">
        <v>0</v>
      </c>
      <c r="V57" s="146">
        <v>0</v>
      </c>
      <c r="W57" s="146">
        <v>0</v>
      </c>
      <c r="X57" s="167">
        <v>0</v>
      </c>
      <c r="Y57" s="167">
        <v>0</v>
      </c>
      <c r="Z57" s="167">
        <v>0</v>
      </c>
      <c r="AA57" s="146">
        <v>0</v>
      </c>
      <c r="AB57" s="146">
        <v>0</v>
      </c>
      <c r="AC57" s="146">
        <v>0</v>
      </c>
      <c r="AD57" s="146">
        <v>0</v>
      </c>
      <c r="AE57" s="146">
        <v>0</v>
      </c>
      <c r="AF57" s="146">
        <v>0</v>
      </c>
      <c r="AG57" s="166">
        <v>8</v>
      </c>
      <c r="AH57" s="166">
        <v>34</v>
      </c>
      <c r="AI57" s="166">
        <v>42</v>
      </c>
      <c r="AJ57" s="146">
        <v>0</v>
      </c>
      <c r="AK57" s="146">
        <v>0</v>
      </c>
      <c r="AL57" s="146">
        <v>0</v>
      </c>
      <c r="AM57" s="146">
        <v>0</v>
      </c>
      <c r="AN57" s="146">
        <v>0</v>
      </c>
      <c r="AO57" s="146">
        <v>0</v>
      </c>
      <c r="AP57" s="166">
        <v>1</v>
      </c>
      <c r="AQ57" s="166">
        <v>2</v>
      </c>
      <c r="AR57" s="166">
        <v>3</v>
      </c>
      <c r="AS57" s="153">
        <v>0</v>
      </c>
      <c r="AT57" s="153">
        <v>0</v>
      </c>
      <c r="AU57" s="153">
        <v>0</v>
      </c>
      <c r="AV57" s="153">
        <v>0</v>
      </c>
      <c r="AW57" s="164">
        <v>0</v>
      </c>
      <c r="AX57" s="164">
        <v>0</v>
      </c>
      <c r="AY57" s="168">
        <v>9</v>
      </c>
      <c r="AZ57" s="168">
        <v>36</v>
      </c>
      <c r="BA57" s="168">
        <v>45</v>
      </c>
      <c r="BB57" s="147">
        <v>0</v>
      </c>
      <c r="BC57" s="147">
        <v>0</v>
      </c>
      <c r="BD57" s="147">
        <v>0</v>
      </c>
      <c r="BE57" s="147">
        <v>0</v>
      </c>
      <c r="BF57" s="147">
        <v>0</v>
      </c>
      <c r="BG57" s="147">
        <v>0</v>
      </c>
      <c r="BH57" s="146">
        <v>0</v>
      </c>
      <c r="BI57" s="146">
        <v>0</v>
      </c>
      <c r="BJ57" s="146">
        <v>0</v>
      </c>
      <c r="BK57" s="146">
        <v>0</v>
      </c>
      <c r="BL57" s="146">
        <v>0</v>
      </c>
      <c r="BM57" s="146">
        <v>0</v>
      </c>
      <c r="BN57" s="146">
        <v>45</v>
      </c>
    </row>
    <row r="58" spans="1:66" ht="23.25">
      <c r="A58" s="144">
        <v>51</v>
      </c>
      <c r="B58" s="161" t="s">
        <v>550</v>
      </c>
      <c r="C58" s="146">
        <v>0</v>
      </c>
      <c r="D58" s="146">
        <v>0</v>
      </c>
      <c r="E58" s="146">
        <v>0</v>
      </c>
      <c r="F58" s="146">
        <v>3</v>
      </c>
      <c r="G58" s="146">
        <v>0</v>
      </c>
      <c r="H58" s="146">
        <v>3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v>0</v>
      </c>
      <c r="Q58" s="146">
        <v>0</v>
      </c>
      <c r="R58" s="146">
        <v>0</v>
      </c>
      <c r="S58" s="146">
        <v>0</v>
      </c>
      <c r="T58" s="146">
        <v>0</v>
      </c>
      <c r="U58" s="146">
        <v>0</v>
      </c>
      <c r="V58" s="146">
        <v>0</v>
      </c>
      <c r="W58" s="146">
        <v>0</v>
      </c>
      <c r="X58" s="146">
        <v>0</v>
      </c>
      <c r="Y58" s="146">
        <v>0</v>
      </c>
      <c r="Z58" s="146">
        <v>0</v>
      </c>
      <c r="AA58" s="146">
        <v>0</v>
      </c>
      <c r="AB58" s="146">
        <v>0</v>
      </c>
      <c r="AC58" s="146">
        <v>0</v>
      </c>
      <c r="AD58" s="146">
        <v>0</v>
      </c>
      <c r="AE58" s="146">
        <v>0</v>
      </c>
      <c r="AF58" s="146">
        <v>0</v>
      </c>
      <c r="AG58" s="146">
        <v>0</v>
      </c>
      <c r="AH58" s="146">
        <v>0</v>
      </c>
      <c r="AI58" s="146">
        <v>0</v>
      </c>
      <c r="AJ58" s="146">
        <v>0</v>
      </c>
      <c r="AK58" s="146">
        <v>0</v>
      </c>
      <c r="AL58" s="146">
        <v>0</v>
      </c>
      <c r="AM58" s="146">
        <v>0</v>
      </c>
      <c r="AN58" s="146">
        <v>0</v>
      </c>
      <c r="AO58" s="146">
        <v>0</v>
      </c>
      <c r="AP58" s="146">
        <v>0</v>
      </c>
      <c r="AQ58" s="146">
        <v>0</v>
      </c>
      <c r="AR58" s="146">
        <v>0</v>
      </c>
      <c r="AS58" s="153">
        <v>0</v>
      </c>
      <c r="AT58" s="153">
        <v>0</v>
      </c>
      <c r="AU58" s="153">
        <v>0</v>
      </c>
      <c r="AV58" s="153">
        <v>0</v>
      </c>
      <c r="AW58" s="164">
        <v>0</v>
      </c>
      <c r="AX58" s="164">
        <v>0</v>
      </c>
      <c r="AY58" s="168">
        <v>0</v>
      </c>
      <c r="AZ58" s="168">
        <v>0</v>
      </c>
      <c r="BA58" s="168">
        <v>0</v>
      </c>
      <c r="BB58" s="147">
        <v>0</v>
      </c>
      <c r="BC58" s="147">
        <v>0</v>
      </c>
      <c r="BD58" s="147">
        <v>0</v>
      </c>
      <c r="BE58" s="147">
        <v>0</v>
      </c>
      <c r="BF58" s="147">
        <v>0</v>
      </c>
      <c r="BG58" s="147">
        <v>0</v>
      </c>
      <c r="BH58" s="146">
        <v>0</v>
      </c>
      <c r="BI58" s="146">
        <v>0</v>
      </c>
      <c r="BJ58" s="146">
        <v>0</v>
      </c>
      <c r="BK58" s="146">
        <v>0</v>
      </c>
      <c r="BL58" s="146">
        <v>0</v>
      </c>
      <c r="BM58" s="146">
        <v>0</v>
      </c>
      <c r="BN58" s="146">
        <v>0</v>
      </c>
    </row>
  </sheetData>
  <sheetProtection/>
  <mergeCells count="34">
    <mergeCell ref="BB6:BD6"/>
    <mergeCell ref="BE6:BG6"/>
    <mergeCell ref="BH6:BJ6"/>
    <mergeCell ref="BK6:BM6"/>
    <mergeCell ref="A1:BN1"/>
    <mergeCell ref="A2:BN2"/>
    <mergeCell ref="C4:K5"/>
    <mergeCell ref="L4:BD4"/>
    <mergeCell ref="BN4:BN7"/>
    <mergeCell ref="L5:T5"/>
    <mergeCell ref="U5:AC5"/>
    <mergeCell ref="AD5:AL5"/>
    <mergeCell ref="AM5:AU5"/>
    <mergeCell ref="AV5:BD5"/>
    <mergeCell ref="BE5:BM5"/>
    <mergeCell ref="AM6:AO6"/>
    <mergeCell ref="AP6:AR6"/>
    <mergeCell ref="AS6:AU6"/>
    <mergeCell ref="AV6:AX6"/>
    <mergeCell ref="AY6:BA6"/>
    <mergeCell ref="I6:K6"/>
    <mergeCell ref="L6:N6"/>
    <mergeCell ref="O6:Q6"/>
    <mergeCell ref="U6:W6"/>
    <mergeCell ref="X6:Z6"/>
    <mergeCell ref="AA6:AC6"/>
    <mergeCell ref="AG6:AI6"/>
    <mergeCell ref="AJ6:AL6"/>
    <mergeCell ref="C6:E6"/>
    <mergeCell ref="F6:H6"/>
    <mergeCell ref="R6:T6"/>
    <mergeCell ref="AD6:AF6"/>
    <mergeCell ref="A4:A7"/>
    <mergeCell ref="B4:B7"/>
  </mergeCells>
  <printOptions/>
  <pageMargins left="0.3937007874015748" right="0.1968503937007874" top="0.5905511811023623" bottom="0.3937007874015748" header="0.15748031496062992" footer="0.11811023622047245"/>
  <pageSetup firstPageNumber="110" useFirstPageNumber="1" horizontalDpi="300" verticalDpi="300" orientation="landscape" paperSize="9" scale="65" r:id="rId1"/>
  <headerFooter>
    <oddHeader>&amp;L&amp;"TH SarabunPSK,ธรรมดา"&amp;12สำนักงานการศึกษาเอกชนจังหวัดนราธิวาส&amp;R&amp;"TH SarabunPSK,ตัวหนา"&amp;12&amp;P</oddHeader>
    <oddFooter>&amp;R&amp;"TH SarabunPSK,ธรรมดา"&amp;12ข้อมูล ณ วันที่ 10 มิถุนายน 2556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selection activeCell="A1" sqref="A1:M2"/>
    </sheetView>
  </sheetViews>
  <sheetFormatPr defaultColWidth="9.00390625" defaultRowHeight="15"/>
  <cols>
    <col min="1" max="1" width="3.57421875" style="20" customWidth="1"/>
    <col min="2" max="2" width="15.8515625" style="20" customWidth="1"/>
    <col min="3" max="3" width="21.57421875" style="20" customWidth="1"/>
    <col min="4" max="4" width="5.421875" style="20" customWidth="1"/>
    <col min="5" max="5" width="5.28125" style="20" customWidth="1"/>
    <col min="6" max="6" width="12.421875" style="20" customWidth="1"/>
    <col min="7" max="7" width="4.140625" style="20" customWidth="1"/>
    <col min="8" max="8" width="7.421875" style="20" customWidth="1"/>
    <col min="9" max="9" width="9.421875" style="20" customWidth="1"/>
    <col min="10" max="10" width="10.28125" style="20" customWidth="1"/>
    <col min="11" max="11" width="9.28125" style="20" customWidth="1"/>
    <col min="12" max="12" width="18.421875" style="20" customWidth="1"/>
    <col min="13" max="13" width="21.00390625" style="20" customWidth="1"/>
    <col min="14" max="16384" width="9.00390625" style="20" customWidth="1"/>
  </cols>
  <sheetData>
    <row r="1" spans="1:13" ht="21.75">
      <c r="A1" s="301" t="s">
        <v>609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21.75">
      <c r="A2" s="332" t="s">
        <v>138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1" customFormat="1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51" ht="21.75">
      <c r="A4" s="333" t="s">
        <v>0</v>
      </c>
      <c r="B4" s="329" t="s">
        <v>1</v>
      </c>
      <c r="C4" s="329" t="s">
        <v>25</v>
      </c>
      <c r="D4" s="336" t="s">
        <v>29</v>
      </c>
      <c r="E4" s="337"/>
      <c r="F4" s="329" t="s">
        <v>182</v>
      </c>
      <c r="G4" s="22"/>
      <c r="H4" s="329" t="s">
        <v>183</v>
      </c>
      <c r="I4" s="329" t="s">
        <v>83</v>
      </c>
      <c r="J4" s="23" t="s">
        <v>26</v>
      </c>
      <c r="K4" s="329" t="s">
        <v>27</v>
      </c>
      <c r="L4" s="329" t="s">
        <v>32</v>
      </c>
      <c r="M4" s="329" t="s">
        <v>28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ht="21.75">
      <c r="A5" s="334"/>
      <c r="B5" s="330"/>
      <c r="C5" s="330"/>
      <c r="D5" s="338"/>
      <c r="E5" s="339"/>
      <c r="F5" s="330"/>
      <c r="G5" s="85" t="s">
        <v>184</v>
      </c>
      <c r="H5" s="330"/>
      <c r="I5" s="330"/>
      <c r="J5" s="25" t="s">
        <v>30</v>
      </c>
      <c r="K5" s="330"/>
      <c r="L5" s="330"/>
      <c r="M5" s="330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</row>
    <row r="6" spans="1:51" ht="21.75">
      <c r="A6" s="334"/>
      <c r="B6" s="330"/>
      <c r="C6" s="330"/>
      <c r="D6" s="329" t="s">
        <v>10</v>
      </c>
      <c r="E6" s="329" t="s">
        <v>11</v>
      </c>
      <c r="F6" s="330"/>
      <c r="G6" s="85" t="s">
        <v>185</v>
      </c>
      <c r="H6" s="330"/>
      <c r="I6" s="330"/>
      <c r="J6" s="25" t="s">
        <v>31</v>
      </c>
      <c r="K6" s="330"/>
      <c r="L6" s="330"/>
      <c r="M6" s="330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ht="22.5" customHeight="1">
      <c r="A7" s="335"/>
      <c r="B7" s="331"/>
      <c r="C7" s="331"/>
      <c r="D7" s="331"/>
      <c r="E7" s="331"/>
      <c r="F7" s="331"/>
      <c r="G7" s="26"/>
      <c r="H7" s="331"/>
      <c r="I7" s="331"/>
      <c r="J7" s="27"/>
      <c r="K7" s="331"/>
      <c r="L7" s="331"/>
      <c r="M7" s="33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  <row r="8" spans="1:51" ht="23.25">
      <c r="A8" s="172">
        <v>1</v>
      </c>
      <c r="B8" s="72" t="s">
        <v>84</v>
      </c>
      <c r="C8" s="169" t="s">
        <v>186</v>
      </c>
      <c r="D8" s="68"/>
      <c r="E8" s="51" t="s">
        <v>91</v>
      </c>
      <c r="F8" s="69" t="s">
        <v>187</v>
      </c>
      <c r="G8" s="70">
        <v>45</v>
      </c>
      <c r="H8" s="69" t="s">
        <v>188</v>
      </c>
      <c r="I8" s="70" t="s">
        <v>37</v>
      </c>
      <c r="J8" s="70">
        <v>14</v>
      </c>
      <c r="K8" s="69" t="s">
        <v>189</v>
      </c>
      <c r="L8" s="69" t="s">
        <v>190</v>
      </c>
      <c r="M8" s="69" t="s">
        <v>191</v>
      </c>
      <c r="N8" s="28"/>
      <c r="O8" s="171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ht="26.25" customHeight="1">
      <c r="A9" s="173"/>
      <c r="B9" s="73"/>
      <c r="C9" s="169" t="s">
        <v>192</v>
      </c>
      <c r="D9" s="51" t="s">
        <v>91</v>
      </c>
      <c r="E9" s="67"/>
      <c r="F9" s="69" t="s">
        <v>193</v>
      </c>
      <c r="G9" s="69">
        <v>47</v>
      </c>
      <c r="H9" s="71" t="s">
        <v>194</v>
      </c>
      <c r="I9" s="70" t="s">
        <v>37</v>
      </c>
      <c r="J9" s="70">
        <v>12</v>
      </c>
      <c r="K9" s="69" t="s">
        <v>195</v>
      </c>
      <c r="L9" s="69" t="s">
        <v>196</v>
      </c>
      <c r="M9" s="69" t="s">
        <v>197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ht="23.25">
      <c r="A10" s="174"/>
      <c r="B10" s="73"/>
      <c r="C10" s="169" t="s">
        <v>198</v>
      </c>
      <c r="D10" s="51" t="s">
        <v>91</v>
      </c>
      <c r="E10" s="70"/>
      <c r="F10" s="69" t="s">
        <v>199</v>
      </c>
      <c r="G10" s="69">
        <v>42</v>
      </c>
      <c r="H10" s="71" t="s">
        <v>194</v>
      </c>
      <c r="I10" s="70" t="s">
        <v>37</v>
      </c>
      <c r="J10" s="70">
        <v>8</v>
      </c>
      <c r="K10" s="69" t="s">
        <v>195</v>
      </c>
      <c r="L10" s="69" t="s">
        <v>200</v>
      </c>
      <c r="M10" s="69" t="s">
        <v>201</v>
      </c>
      <c r="N10" s="28"/>
      <c r="O10" s="171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ht="23.25">
      <c r="A11" s="173"/>
      <c r="B11" s="73"/>
      <c r="C11" s="169" t="s">
        <v>202</v>
      </c>
      <c r="D11" s="51" t="s">
        <v>91</v>
      </c>
      <c r="E11" s="67"/>
      <c r="F11" s="69" t="s">
        <v>203</v>
      </c>
      <c r="G11" s="69">
        <v>27</v>
      </c>
      <c r="H11" s="69" t="s">
        <v>204</v>
      </c>
      <c r="I11" s="70" t="s">
        <v>37</v>
      </c>
      <c r="J11" s="70">
        <v>3</v>
      </c>
      <c r="K11" s="69" t="s">
        <v>195</v>
      </c>
      <c r="L11" s="69" t="s">
        <v>205</v>
      </c>
      <c r="M11" s="69" t="s">
        <v>206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ht="23.25">
      <c r="A12" s="175"/>
      <c r="B12" s="74"/>
      <c r="C12" s="169" t="s">
        <v>207</v>
      </c>
      <c r="D12" s="51" t="s">
        <v>91</v>
      </c>
      <c r="E12" s="70"/>
      <c r="F12" s="67">
        <v>488704089</v>
      </c>
      <c r="G12" s="69">
        <v>30</v>
      </c>
      <c r="H12" s="69" t="s">
        <v>208</v>
      </c>
      <c r="I12" s="70" t="s">
        <v>209</v>
      </c>
      <c r="J12" s="70">
        <v>1</v>
      </c>
      <c r="K12" s="69" t="s">
        <v>195</v>
      </c>
      <c r="L12" s="69" t="s">
        <v>210</v>
      </c>
      <c r="M12" s="69" t="s">
        <v>211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</row>
    <row r="13" spans="1:13" ht="23.25">
      <c r="A13" s="176">
        <v>2</v>
      </c>
      <c r="B13" s="177" t="s">
        <v>230</v>
      </c>
      <c r="C13" s="169" t="s">
        <v>275</v>
      </c>
      <c r="D13" s="51" t="s">
        <v>91</v>
      </c>
      <c r="E13" s="70"/>
      <c r="F13" s="70" t="s">
        <v>276</v>
      </c>
      <c r="G13" s="70">
        <v>30</v>
      </c>
      <c r="H13" s="70" t="s">
        <v>277</v>
      </c>
      <c r="I13" s="70" t="s">
        <v>209</v>
      </c>
      <c r="J13" s="70">
        <v>2</v>
      </c>
      <c r="K13" s="70" t="s">
        <v>278</v>
      </c>
      <c r="L13" s="70" t="s">
        <v>279</v>
      </c>
      <c r="M13" s="70" t="s">
        <v>280</v>
      </c>
    </row>
    <row r="14" spans="1:13" ht="23.25">
      <c r="A14" s="176">
        <v>3</v>
      </c>
      <c r="B14" s="177" t="s">
        <v>236</v>
      </c>
      <c r="C14" s="169" t="s">
        <v>281</v>
      </c>
      <c r="D14" s="51" t="s">
        <v>91</v>
      </c>
      <c r="E14" s="68"/>
      <c r="F14" s="70" t="s">
        <v>282</v>
      </c>
      <c r="G14" s="69"/>
      <c r="H14" s="70" t="s">
        <v>283</v>
      </c>
      <c r="I14" s="70" t="s">
        <v>37</v>
      </c>
      <c r="J14" s="70">
        <v>1</v>
      </c>
      <c r="K14" s="69" t="s">
        <v>195</v>
      </c>
      <c r="L14" s="69" t="s">
        <v>284</v>
      </c>
      <c r="M14" s="69" t="s">
        <v>285</v>
      </c>
    </row>
    <row r="15" spans="1:13" ht="23.25">
      <c r="A15" s="178">
        <v>4</v>
      </c>
      <c r="B15" s="177" t="s">
        <v>360</v>
      </c>
      <c r="C15" s="170" t="s">
        <v>381</v>
      </c>
      <c r="D15" s="68"/>
      <c r="E15" s="51" t="s">
        <v>91</v>
      </c>
      <c r="F15" s="69" t="s">
        <v>382</v>
      </c>
      <c r="G15" s="69">
        <v>43</v>
      </c>
      <c r="H15" s="69" t="s">
        <v>383</v>
      </c>
      <c r="I15" s="69" t="s">
        <v>37</v>
      </c>
      <c r="J15" s="70">
        <v>15</v>
      </c>
      <c r="K15" s="69" t="s">
        <v>384</v>
      </c>
      <c r="L15" s="69" t="s">
        <v>385</v>
      </c>
      <c r="M15" s="69" t="s">
        <v>386</v>
      </c>
    </row>
    <row r="16" spans="1:13" ht="23.25">
      <c r="A16" s="176">
        <v>5</v>
      </c>
      <c r="B16" s="177" t="s">
        <v>395</v>
      </c>
      <c r="C16" s="179" t="s">
        <v>412</v>
      </c>
      <c r="D16" s="51" t="s">
        <v>91</v>
      </c>
      <c r="E16" s="180"/>
      <c r="F16" s="180" t="s">
        <v>413</v>
      </c>
      <c r="G16" s="180">
        <v>39</v>
      </c>
      <c r="H16" s="180" t="s">
        <v>414</v>
      </c>
      <c r="I16" s="180" t="s">
        <v>37</v>
      </c>
      <c r="J16" s="181" t="s">
        <v>108</v>
      </c>
      <c r="K16" s="180" t="s">
        <v>77</v>
      </c>
      <c r="L16" s="180" t="s">
        <v>415</v>
      </c>
      <c r="M16" s="180" t="s">
        <v>285</v>
      </c>
    </row>
    <row r="17" spans="1:13" ht="21.7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</row>
  </sheetData>
  <sheetProtection/>
  <mergeCells count="14">
    <mergeCell ref="L4:L7"/>
    <mergeCell ref="M4:M7"/>
    <mergeCell ref="D6:D7"/>
    <mergeCell ref="E6:E7"/>
    <mergeCell ref="A1:M1"/>
    <mergeCell ref="A2:M2"/>
    <mergeCell ref="A4:A7"/>
    <mergeCell ref="B4:B7"/>
    <mergeCell ref="C4:C7"/>
    <mergeCell ref="D4:E5"/>
    <mergeCell ref="F4:F7"/>
    <mergeCell ref="H4:H7"/>
    <mergeCell ref="I4:I7"/>
    <mergeCell ref="K4:K7"/>
  </mergeCells>
  <printOptions/>
  <pageMargins left="0.5905511811023623" right="0.1968503937007874" top="0.5905511811023623" bottom="0.3937007874015748" header="0.31496062992125984" footer="0.31496062992125984"/>
  <pageSetup firstPageNumber="112" useFirstPageNumber="1" horizontalDpi="600" verticalDpi="600" orientation="landscape" paperSize="9" scale="90" r:id="rId1"/>
  <headerFooter>
    <oddHeader>&amp;L&amp;"TH SarabunPSK,ธรรมดา"&amp;12สำนักงานการศึกษาเอกชนจังหวัดนราธิวาส&amp;R&amp;"TH SarabunPSK,ธรรมดา"&amp;12&amp;P</oddHeader>
    <oddFooter>&amp;R&amp;"TH SarabunPSK,ธรรมดา"&amp;12ข้อมูล ณ วันที่ 10 มิถุนายน 2556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7"/>
  <sheetViews>
    <sheetView zoomScale="80" zoomScaleNormal="80" zoomScalePageLayoutView="70" workbookViewId="0" topLeftCell="A1">
      <pane ySplit="6" topLeftCell="A16" activePane="bottomLeft" state="frozen"/>
      <selection pane="topLeft" activeCell="A1" sqref="A1"/>
      <selection pane="bottomLeft" activeCell="A1" sqref="A1:T2"/>
    </sheetView>
  </sheetViews>
  <sheetFormatPr defaultColWidth="9.140625" defaultRowHeight="15"/>
  <cols>
    <col min="1" max="1" width="6.00390625" style="2" customWidth="1"/>
    <col min="2" max="2" width="19.421875" style="78" customWidth="1"/>
    <col min="3" max="10" width="6.8515625" style="2" customWidth="1"/>
    <col min="11" max="11" width="6.7109375" style="2" customWidth="1"/>
    <col min="12" max="13" width="8.00390625" style="2" customWidth="1"/>
    <col min="14" max="14" width="7.140625" style="2" customWidth="1"/>
    <col min="15" max="19" width="6.8515625" style="2" customWidth="1"/>
    <col min="20" max="20" width="8.00390625" style="2" customWidth="1"/>
    <col min="21" max="16384" width="9.140625" style="2" customWidth="1"/>
  </cols>
  <sheetData>
    <row r="1" spans="1:20" ht="23.25">
      <c r="A1" s="301" t="s">
        <v>610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:20" ht="23.25">
      <c r="A2" s="301" t="s">
        <v>178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ht="24">
      <c r="A3" s="91"/>
      <c r="B3" s="96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24">
      <c r="A4" s="343" t="s">
        <v>0</v>
      </c>
      <c r="B4" s="346" t="s">
        <v>1</v>
      </c>
      <c r="C4" s="340" t="s">
        <v>82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2"/>
      <c r="S4" s="342"/>
      <c r="T4" s="340"/>
    </row>
    <row r="5" spans="1:20" ht="24">
      <c r="A5" s="344"/>
      <c r="B5" s="347"/>
      <c r="C5" s="340" t="s">
        <v>213</v>
      </c>
      <c r="D5" s="340"/>
      <c r="E5" s="340"/>
      <c r="F5" s="340" t="s">
        <v>214</v>
      </c>
      <c r="G5" s="340"/>
      <c r="H5" s="340"/>
      <c r="I5" s="340" t="s">
        <v>215</v>
      </c>
      <c r="J5" s="340"/>
      <c r="K5" s="340"/>
      <c r="L5" s="340" t="s">
        <v>216</v>
      </c>
      <c r="M5" s="340"/>
      <c r="N5" s="340"/>
      <c r="O5" s="340" t="s">
        <v>217</v>
      </c>
      <c r="P5" s="340"/>
      <c r="Q5" s="341"/>
      <c r="R5" s="340" t="s">
        <v>78</v>
      </c>
      <c r="S5" s="340"/>
      <c r="T5" s="340"/>
    </row>
    <row r="6" spans="1:20" ht="24">
      <c r="A6" s="345"/>
      <c r="B6" s="348"/>
      <c r="C6" s="11" t="s">
        <v>38</v>
      </c>
      <c r="D6" s="11" t="s">
        <v>39</v>
      </c>
      <c r="E6" s="87" t="s">
        <v>40</v>
      </c>
      <c r="F6" s="11" t="s">
        <v>38</v>
      </c>
      <c r="G6" s="11" t="s">
        <v>39</v>
      </c>
      <c r="H6" s="87" t="s">
        <v>40</v>
      </c>
      <c r="I6" s="11" t="s">
        <v>38</v>
      </c>
      <c r="J6" s="11" t="s">
        <v>39</v>
      </c>
      <c r="K6" s="87" t="s">
        <v>40</v>
      </c>
      <c r="L6" s="11" t="s">
        <v>38</v>
      </c>
      <c r="M6" s="11" t="s">
        <v>39</v>
      </c>
      <c r="N6" s="87" t="s">
        <v>40</v>
      </c>
      <c r="O6" s="11" t="s">
        <v>38</v>
      </c>
      <c r="P6" s="11" t="s">
        <v>39</v>
      </c>
      <c r="Q6" s="88" t="s">
        <v>40</v>
      </c>
      <c r="R6" s="87" t="s">
        <v>38</v>
      </c>
      <c r="S6" s="87" t="s">
        <v>39</v>
      </c>
      <c r="T6" s="30" t="s">
        <v>40</v>
      </c>
    </row>
    <row r="7" spans="1:20" ht="24">
      <c r="A7" s="6">
        <v>1</v>
      </c>
      <c r="B7" s="5" t="s">
        <v>84</v>
      </c>
      <c r="C7" s="6" t="s">
        <v>108</v>
      </c>
      <c r="D7" s="6" t="s">
        <v>108</v>
      </c>
      <c r="E7" s="6" t="s">
        <v>108</v>
      </c>
      <c r="F7" s="6" t="s">
        <v>108</v>
      </c>
      <c r="G7" s="6" t="s">
        <v>108</v>
      </c>
      <c r="H7" s="6" t="s">
        <v>108</v>
      </c>
      <c r="I7" s="6">
        <v>1</v>
      </c>
      <c r="J7" s="6">
        <v>5</v>
      </c>
      <c r="K7" s="6">
        <v>6</v>
      </c>
      <c r="L7" s="6">
        <v>37</v>
      </c>
      <c r="M7" s="6">
        <v>118</v>
      </c>
      <c r="N7" s="6">
        <v>155</v>
      </c>
      <c r="O7" s="6">
        <v>2</v>
      </c>
      <c r="P7" s="6">
        <v>1</v>
      </c>
      <c r="Q7" s="6">
        <v>3</v>
      </c>
      <c r="R7" s="6">
        <v>40</v>
      </c>
      <c r="S7" s="6">
        <v>124</v>
      </c>
      <c r="T7" s="6">
        <v>164</v>
      </c>
    </row>
    <row r="8" spans="1:20" ht="24">
      <c r="A8" s="6">
        <v>2</v>
      </c>
      <c r="B8" s="5" t="s">
        <v>92</v>
      </c>
      <c r="C8" s="6" t="s">
        <v>108</v>
      </c>
      <c r="D8" s="6" t="s">
        <v>108</v>
      </c>
      <c r="E8" s="6" t="s">
        <v>108</v>
      </c>
      <c r="F8" s="6" t="s">
        <v>108</v>
      </c>
      <c r="G8" s="6" t="s">
        <v>108</v>
      </c>
      <c r="H8" s="6" t="s">
        <v>108</v>
      </c>
      <c r="I8" s="6" t="s">
        <v>108</v>
      </c>
      <c r="J8" s="6">
        <v>11</v>
      </c>
      <c r="K8" s="6">
        <v>11</v>
      </c>
      <c r="L8" s="6">
        <v>7</v>
      </c>
      <c r="M8" s="6">
        <v>30</v>
      </c>
      <c r="N8" s="6">
        <v>37</v>
      </c>
      <c r="O8" s="6" t="s">
        <v>108</v>
      </c>
      <c r="P8" s="6" t="s">
        <v>108</v>
      </c>
      <c r="Q8" s="6" t="s">
        <v>108</v>
      </c>
      <c r="R8" s="6">
        <v>7</v>
      </c>
      <c r="S8" s="6">
        <v>41</v>
      </c>
      <c r="T8" s="6">
        <v>48</v>
      </c>
    </row>
    <row r="9" spans="1:20" ht="24">
      <c r="A9" s="6">
        <v>3</v>
      </c>
      <c r="B9" s="5" t="s">
        <v>97</v>
      </c>
      <c r="C9" s="6" t="s">
        <v>108</v>
      </c>
      <c r="D9" s="6" t="s">
        <v>108</v>
      </c>
      <c r="E9" s="6" t="s">
        <v>108</v>
      </c>
      <c r="F9" s="6" t="s">
        <v>108</v>
      </c>
      <c r="G9" s="6">
        <v>1</v>
      </c>
      <c r="H9" s="6">
        <v>1</v>
      </c>
      <c r="I9" s="6">
        <v>2</v>
      </c>
      <c r="J9" s="6">
        <v>7</v>
      </c>
      <c r="K9" s="6">
        <v>9</v>
      </c>
      <c r="L9" s="6">
        <v>4</v>
      </c>
      <c r="M9" s="6">
        <v>11</v>
      </c>
      <c r="N9" s="6">
        <v>15</v>
      </c>
      <c r="O9" s="6">
        <v>3</v>
      </c>
      <c r="P9" s="6"/>
      <c r="Q9" s="6">
        <v>3</v>
      </c>
      <c r="R9" s="6">
        <v>9</v>
      </c>
      <c r="S9" s="6">
        <v>9</v>
      </c>
      <c r="T9" s="6">
        <v>18</v>
      </c>
    </row>
    <row r="10" spans="1:20" ht="24">
      <c r="A10" s="6">
        <v>4</v>
      </c>
      <c r="B10" s="5" t="s">
        <v>102</v>
      </c>
      <c r="C10" s="6" t="s">
        <v>108</v>
      </c>
      <c r="D10" s="6" t="s">
        <v>108</v>
      </c>
      <c r="E10" s="6" t="s">
        <v>108</v>
      </c>
      <c r="F10" s="6" t="s">
        <v>108</v>
      </c>
      <c r="G10" s="6">
        <v>1</v>
      </c>
      <c r="H10" s="6">
        <v>1</v>
      </c>
      <c r="I10" s="6">
        <v>1</v>
      </c>
      <c r="J10" s="6" t="s">
        <v>108</v>
      </c>
      <c r="K10" s="6">
        <v>1</v>
      </c>
      <c r="L10" s="6">
        <v>1</v>
      </c>
      <c r="M10" s="6">
        <v>7</v>
      </c>
      <c r="N10" s="6">
        <v>8</v>
      </c>
      <c r="O10" s="6" t="s">
        <v>108</v>
      </c>
      <c r="P10" s="6" t="s">
        <v>108</v>
      </c>
      <c r="Q10" s="6" t="s">
        <v>108</v>
      </c>
      <c r="R10" s="6">
        <v>2</v>
      </c>
      <c r="S10" s="6">
        <v>8</v>
      </c>
      <c r="T10" s="6">
        <v>10</v>
      </c>
    </row>
    <row r="11" spans="1:20" ht="24">
      <c r="A11" s="6">
        <v>5</v>
      </c>
      <c r="B11" s="97" t="s">
        <v>107</v>
      </c>
      <c r="C11" s="6" t="s">
        <v>108</v>
      </c>
      <c r="D11" s="6" t="s">
        <v>108</v>
      </c>
      <c r="E11" s="6" t="s">
        <v>108</v>
      </c>
      <c r="F11" s="6" t="s">
        <v>108</v>
      </c>
      <c r="G11" s="6" t="s">
        <v>108</v>
      </c>
      <c r="H11" s="6" t="s">
        <v>108</v>
      </c>
      <c r="I11" s="6" t="s">
        <v>108</v>
      </c>
      <c r="J11" s="6" t="s">
        <v>108</v>
      </c>
      <c r="K11" s="6" t="s">
        <v>108</v>
      </c>
      <c r="L11" s="7">
        <v>4</v>
      </c>
      <c r="M11" s="7">
        <v>10</v>
      </c>
      <c r="N11" s="34">
        <v>14</v>
      </c>
      <c r="O11" s="7">
        <v>7</v>
      </c>
      <c r="P11" s="7">
        <v>5</v>
      </c>
      <c r="Q11" s="34">
        <v>12</v>
      </c>
      <c r="R11" s="7">
        <v>11</v>
      </c>
      <c r="S11" s="7">
        <v>15</v>
      </c>
      <c r="T11" s="34">
        <v>26</v>
      </c>
    </row>
    <row r="12" spans="1:20" ht="24">
      <c r="A12" s="6">
        <v>6</v>
      </c>
      <c r="B12" s="5" t="s">
        <v>113</v>
      </c>
      <c r="C12" s="6" t="s">
        <v>108</v>
      </c>
      <c r="D12" s="6" t="s">
        <v>108</v>
      </c>
      <c r="E12" s="6" t="s">
        <v>108</v>
      </c>
      <c r="F12" s="6" t="s">
        <v>108</v>
      </c>
      <c r="G12" s="6" t="s">
        <v>108</v>
      </c>
      <c r="H12" s="6" t="s">
        <v>108</v>
      </c>
      <c r="I12" s="6">
        <v>2</v>
      </c>
      <c r="J12" s="6" t="s">
        <v>108</v>
      </c>
      <c r="K12" s="6">
        <v>2</v>
      </c>
      <c r="L12" s="6">
        <v>10</v>
      </c>
      <c r="M12" s="6">
        <v>13</v>
      </c>
      <c r="N12" s="6">
        <v>23</v>
      </c>
      <c r="O12" s="6">
        <v>9</v>
      </c>
      <c r="P12" s="6">
        <v>6</v>
      </c>
      <c r="Q12" s="6">
        <v>15</v>
      </c>
      <c r="R12" s="6">
        <v>21</v>
      </c>
      <c r="S12" s="6">
        <v>19</v>
      </c>
      <c r="T12" s="6">
        <v>40</v>
      </c>
    </row>
    <row r="13" spans="1:20" ht="24">
      <c r="A13" s="6">
        <v>7</v>
      </c>
      <c r="B13" s="97" t="s">
        <v>118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7">
        <v>3</v>
      </c>
      <c r="J13" s="7">
        <v>5</v>
      </c>
      <c r="K13" s="7">
        <v>8</v>
      </c>
      <c r="L13" s="7">
        <v>6</v>
      </c>
      <c r="M13" s="7">
        <v>11</v>
      </c>
      <c r="N13" s="7">
        <v>17</v>
      </c>
      <c r="O13" s="6" t="s">
        <v>108</v>
      </c>
      <c r="P13" s="6" t="s">
        <v>108</v>
      </c>
      <c r="Q13" s="6" t="s">
        <v>108</v>
      </c>
      <c r="R13" s="7">
        <v>6</v>
      </c>
      <c r="S13" s="7">
        <v>11</v>
      </c>
      <c r="T13" s="7">
        <v>17</v>
      </c>
    </row>
    <row r="14" spans="1:20" ht="24">
      <c r="A14" s="6">
        <v>8</v>
      </c>
      <c r="B14" s="5" t="s">
        <v>123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>
        <v>1</v>
      </c>
      <c r="J14" s="6">
        <v>1</v>
      </c>
      <c r="K14" s="6">
        <v>2</v>
      </c>
      <c r="L14" s="6">
        <v>4</v>
      </c>
      <c r="M14" s="6">
        <v>15</v>
      </c>
      <c r="N14" s="6">
        <v>19</v>
      </c>
      <c r="O14" s="6">
        <v>5</v>
      </c>
      <c r="P14" s="6">
        <v>3</v>
      </c>
      <c r="Q14" s="6">
        <v>8</v>
      </c>
      <c r="R14" s="6">
        <v>10</v>
      </c>
      <c r="S14" s="6">
        <v>19</v>
      </c>
      <c r="T14" s="6">
        <v>29</v>
      </c>
    </row>
    <row r="15" spans="1:20" ht="24">
      <c r="A15" s="6">
        <v>9</v>
      </c>
      <c r="B15" s="5" t="s">
        <v>127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>
        <v>3</v>
      </c>
      <c r="K15" s="6">
        <v>3</v>
      </c>
      <c r="L15" s="6">
        <v>2</v>
      </c>
      <c r="M15" s="6">
        <v>6</v>
      </c>
      <c r="N15" s="6">
        <v>8</v>
      </c>
      <c r="O15" s="6" t="s">
        <v>108</v>
      </c>
      <c r="P15" s="6" t="s">
        <v>108</v>
      </c>
      <c r="Q15" s="6" t="s">
        <v>108</v>
      </c>
      <c r="R15" s="6">
        <v>2</v>
      </c>
      <c r="S15" s="6">
        <v>9</v>
      </c>
      <c r="T15" s="6">
        <v>11</v>
      </c>
    </row>
    <row r="16" spans="1:20" ht="24">
      <c r="A16" s="6">
        <v>10</v>
      </c>
      <c r="B16" s="5" t="s">
        <v>212</v>
      </c>
      <c r="C16" s="6" t="s">
        <v>108</v>
      </c>
      <c r="D16" s="6" t="s">
        <v>108</v>
      </c>
      <c r="E16" s="6" t="s">
        <v>108</v>
      </c>
      <c r="F16" s="6">
        <v>1</v>
      </c>
      <c r="G16" s="6" t="s">
        <v>108</v>
      </c>
      <c r="H16" s="6">
        <v>1</v>
      </c>
      <c r="I16" s="6">
        <v>1</v>
      </c>
      <c r="J16" s="6">
        <v>1</v>
      </c>
      <c r="K16" s="6">
        <v>2</v>
      </c>
      <c r="L16" s="6">
        <v>7</v>
      </c>
      <c r="M16" s="6">
        <v>16</v>
      </c>
      <c r="N16" s="6">
        <v>23</v>
      </c>
      <c r="O16" s="6" t="s">
        <v>108</v>
      </c>
      <c r="P16" s="6" t="s">
        <v>108</v>
      </c>
      <c r="Q16" s="6" t="s">
        <v>108</v>
      </c>
      <c r="R16" s="6">
        <v>9</v>
      </c>
      <c r="S16" s="6">
        <v>17</v>
      </c>
      <c r="T16" s="6">
        <v>26</v>
      </c>
    </row>
    <row r="17" spans="1:20" ht="24">
      <c r="A17" s="6">
        <v>11</v>
      </c>
      <c r="B17" s="5" t="s">
        <v>133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>
        <v>6</v>
      </c>
      <c r="M17" s="6">
        <v>13</v>
      </c>
      <c r="N17" s="6">
        <v>19</v>
      </c>
      <c r="O17" s="6" t="s">
        <v>108</v>
      </c>
      <c r="P17" s="6" t="s">
        <v>108</v>
      </c>
      <c r="Q17" s="6" t="s">
        <v>108</v>
      </c>
      <c r="R17" s="6">
        <v>6</v>
      </c>
      <c r="S17" s="6">
        <v>13</v>
      </c>
      <c r="T17" s="6">
        <v>19</v>
      </c>
    </row>
    <row r="18" spans="1:20" ht="24">
      <c r="A18" s="6">
        <v>12</v>
      </c>
      <c r="B18" s="97" t="s">
        <v>220</v>
      </c>
      <c r="C18" s="7"/>
      <c r="D18" s="7"/>
      <c r="E18" s="7"/>
      <c r="F18" s="7"/>
      <c r="G18" s="7"/>
      <c r="H18" s="7"/>
      <c r="I18" s="7">
        <v>0</v>
      </c>
      <c r="J18" s="7">
        <v>1</v>
      </c>
      <c r="K18" s="7">
        <v>1</v>
      </c>
      <c r="L18" s="7">
        <v>16</v>
      </c>
      <c r="M18" s="7">
        <v>28</v>
      </c>
      <c r="N18" s="7">
        <v>44</v>
      </c>
      <c r="O18" s="7">
        <v>0</v>
      </c>
      <c r="P18" s="7">
        <v>1</v>
      </c>
      <c r="Q18" s="7">
        <v>1</v>
      </c>
      <c r="R18" s="7">
        <v>16</v>
      </c>
      <c r="S18" s="7">
        <v>30</v>
      </c>
      <c r="T18" s="7">
        <v>46</v>
      </c>
    </row>
    <row r="19" spans="1:20" ht="24">
      <c r="A19" s="6">
        <v>13</v>
      </c>
      <c r="B19" s="5" t="s">
        <v>226</v>
      </c>
      <c r="C19" s="6"/>
      <c r="D19" s="6"/>
      <c r="E19" s="6"/>
      <c r="F19" s="6"/>
      <c r="G19" s="6">
        <v>2</v>
      </c>
      <c r="H19" s="92">
        <v>2</v>
      </c>
      <c r="I19" s="6">
        <v>2</v>
      </c>
      <c r="J19" s="6">
        <v>3</v>
      </c>
      <c r="K19" s="92">
        <v>5</v>
      </c>
      <c r="L19" s="6">
        <v>6</v>
      </c>
      <c r="M19" s="6">
        <v>19</v>
      </c>
      <c r="N19" s="92">
        <v>25</v>
      </c>
      <c r="O19" s="6">
        <v>2</v>
      </c>
      <c r="P19" s="6"/>
      <c r="Q19" s="92">
        <v>2</v>
      </c>
      <c r="R19" s="6">
        <v>10</v>
      </c>
      <c r="S19" s="6">
        <v>24</v>
      </c>
      <c r="T19" s="92">
        <v>34</v>
      </c>
    </row>
    <row r="20" spans="1:20" ht="24">
      <c r="A20" s="6">
        <v>14</v>
      </c>
      <c r="B20" s="5" t="s">
        <v>230</v>
      </c>
      <c r="C20" s="6"/>
      <c r="D20" s="6"/>
      <c r="E20" s="6"/>
      <c r="F20" s="6"/>
      <c r="G20" s="6">
        <v>1</v>
      </c>
      <c r="H20" s="6">
        <v>1</v>
      </c>
      <c r="I20" s="6">
        <v>1</v>
      </c>
      <c r="J20" s="6">
        <v>4</v>
      </c>
      <c r="K20" s="6">
        <v>5</v>
      </c>
      <c r="L20" s="6">
        <v>8</v>
      </c>
      <c r="M20" s="6">
        <v>16</v>
      </c>
      <c r="N20" s="6">
        <v>24</v>
      </c>
      <c r="O20" s="6">
        <v>12</v>
      </c>
      <c r="P20" s="6">
        <v>7</v>
      </c>
      <c r="Q20" s="6">
        <v>19</v>
      </c>
      <c r="R20" s="6">
        <v>27</v>
      </c>
      <c r="S20" s="6">
        <v>28</v>
      </c>
      <c r="T20" s="6">
        <v>55</v>
      </c>
    </row>
    <row r="21" spans="1:20" ht="24">
      <c r="A21" s="6">
        <v>15</v>
      </c>
      <c r="B21" s="5" t="s">
        <v>236</v>
      </c>
      <c r="C21" s="6"/>
      <c r="D21" s="6"/>
      <c r="E21" s="6"/>
      <c r="F21" s="6"/>
      <c r="G21" s="6"/>
      <c r="H21" s="6"/>
      <c r="I21" s="6"/>
      <c r="J21" s="6">
        <v>1</v>
      </c>
      <c r="K21" s="6">
        <v>1</v>
      </c>
      <c r="L21" s="6">
        <v>10</v>
      </c>
      <c r="M21" s="6">
        <v>25</v>
      </c>
      <c r="N21" s="6">
        <v>36</v>
      </c>
      <c r="O21" s="6"/>
      <c r="P21" s="6"/>
      <c r="Q21" s="6"/>
      <c r="R21" s="6">
        <v>10</v>
      </c>
      <c r="S21" s="6">
        <v>26</v>
      </c>
      <c r="T21" s="6">
        <v>36</v>
      </c>
    </row>
    <row r="22" spans="1:20" ht="24">
      <c r="A22" s="6">
        <v>16</v>
      </c>
      <c r="B22" s="5" t="s">
        <v>242</v>
      </c>
      <c r="C22" s="6"/>
      <c r="D22" s="6"/>
      <c r="E22" s="6"/>
      <c r="F22" s="6"/>
      <c r="G22" s="6"/>
      <c r="H22" s="6"/>
      <c r="I22" s="6">
        <v>2</v>
      </c>
      <c r="J22" s="6">
        <v>2</v>
      </c>
      <c r="K22" s="6"/>
      <c r="L22" s="6">
        <v>2</v>
      </c>
      <c r="M22" s="6">
        <v>6</v>
      </c>
      <c r="N22" s="6"/>
      <c r="O22" s="6"/>
      <c r="P22" s="6"/>
      <c r="Q22" s="6"/>
      <c r="R22" s="6">
        <v>4</v>
      </c>
      <c r="S22" s="6">
        <v>8</v>
      </c>
      <c r="T22" s="6">
        <v>12</v>
      </c>
    </row>
    <row r="23" spans="1:20" ht="24">
      <c r="A23" s="6">
        <v>17</v>
      </c>
      <c r="B23" s="97" t="s">
        <v>245</v>
      </c>
      <c r="C23" s="7"/>
      <c r="D23" s="7"/>
      <c r="E23" s="7"/>
      <c r="F23" s="7"/>
      <c r="G23" s="7"/>
      <c r="H23" s="7"/>
      <c r="I23" s="7"/>
      <c r="J23" s="7"/>
      <c r="K23" s="7"/>
      <c r="L23" s="7">
        <v>5</v>
      </c>
      <c r="M23" s="7">
        <v>5</v>
      </c>
      <c r="N23" s="7">
        <v>10</v>
      </c>
      <c r="O23" s="7">
        <v>1</v>
      </c>
      <c r="P23" s="7">
        <v>1</v>
      </c>
      <c r="Q23" s="7">
        <v>2</v>
      </c>
      <c r="R23" s="7">
        <v>6</v>
      </c>
      <c r="S23" s="7">
        <v>6</v>
      </c>
      <c r="T23" s="7">
        <v>12</v>
      </c>
    </row>
    <row r="24" spans="1:20" ht="24">
      <c r="A24" s="6">
        <v>18</v>
      </c>
      <c r="B24" s="5" t="s">
        <v>286</v>
      </c>
      <c r="C24" s="6"/>
      <c r="D24" s="6"/>
      <c r="E24" s="6"/>
      <c r="F24" s="6"/>
      <c r="G24" s="6"/>
      <c r="H24" s="6"/>
      <c r="I24" s="6">
        <v>3</v>
      </c>
      <c r="J24" s="6">
        <v>1</v>
      </c>
      <c r="K24" s="6">
        <v>4</v>
      </c>
      <c r="L24" s="6">
        <v>8</v>
      </c>
      <c r="M24" s="6">
        <v>6</v>
      </c>
      <c r="N24" s="6">
        <v>14</v>
      </c>
      <c r="O24" s="6"/>
      <c r="P24" s="6"/>
      <c r="Q24" s="6"/>
      <c r="R24" s="6">
        <v>11</v>
      </c>
      <c r="S24" s="6">
        <v>7</v>
      </c>
      <c r="T24" s="6">
        <v>18</v>
      </c>
    </row>
    <row r="25" spans="1:20" ht="24">
      <c r="A25" s="6">
        <v>19</v>
      </c>
      <c r="B25" s="5" t="s">
        <v>287</v>
      </c>
      <c r="C25" s="6"/>
      <c r="D25" s="6"/>
      <c r="E25" s="6"/>
      <c r="F25" s="6"/>
      <c r="G25" s="6">
        <v>1</v>
      </c>
      <c r="H25" s="6">
        <v>1</v>
      </c>
      <c r="I25" s="6">
        <v>1</v>
      </c>
      <c r="J25" s="6"/>
      <c r="K25" s="6">
        <v>1</v>
      </c>
      <c r="L25" s="6">
        <v>8</v>
      </c>
      <c r="M25" s="6">
        <v>31</v>
      </c>
      <c r="N25" s="6">
        <v>39</v>
      </c>
      <c r="O25" s="6"/>
      <c r="P25" s="6"/>
      <c r="Q25" s="6"/>
      <c r="R25" s="6">
        <v>9</v>
      </c>
      <c r="S25" s="6">
        <v>32</v>
      </c>
      <c r="T25" s="6">
        <v>41</v>
      </c>
    </row>
    <row r="26" spans="1:20" ht="24">
      <c r="A26" s="6">
        <v>20</v>
      </c>
      <c r="B26" s="8" t="s">
        <v>293</v>
      </c>
      <c r="C26" s="6"/>
      <c r="D26" s="6"/>
      <c r="E26" s="6"/>
      <c r="F26" s="6"/>
      <c r="G26" s="6"/>
      <c r="H26" s="6"/>
      <c r="I26" s="6">
        <v>1</v>
      </c>
      <c r="J26" s="6">
        <v>10</v>
      </c>
      <c r="K26" s="6">
        <v>11</v>
      </c>
      <c r="L26" s="6">
        <v>12</v>
      </c>
      <c r="M26" s="6">
        <v>18</v>
      </c>
      <c r="N26" s="6">
        <v>30</v>
      </c>
      <c r="O26" s="6">
        <v>2</v>
      </c>
      <c r="P26" s="6">
        <v>1</v>
      </c>
      <c r="Q26" s="6">
        <v>3</v>
      </c>
      <c r="R26" s="6">
        <v>15</v>
      </c>
      <c r="S26" s="6">
        <v>29</v>
      </c>
      <c r="T26" s="6">
        <v>44</v>
      </c>
    </row>
    <row r="27" spans="1:20" ht="24">
      <c r="A27" s="6">
        <v>21</v>
      </c>
      <c r="B27" s="8" t="s">
        <v>298</v>
      </c>
      <c r="C27" s="6"/>
      <c r="D27" s="6"/>
      <c r="E27" s="6"/>
      <c r="F27" s="6"/>
      <c r="G27" s="6">
        <v>1</v>
      </c>
      <c r="H27" s="6">
        <v>1</v>
      </c>
      <c r="I27" s="6">
        <v>2</v>
      </c>
      <c r="J27" s="6">
        <v>2</v>
      </c>
      <c r="K27" s="6">
        <v>4</v>
      </c>
      <c r="L27" s="6">
        <v>3</v>
      </c>
      <c r="M27" s="6">
        <v>6</v>
      </c>
      <c r="N27" s="6">
        <v>9</v>
      </c>
      <c r="O27" s="6"/>
      <c r="P27" s="6"/>
      <c r="Q27" s="6"/>
      <c r="R27" s="6">
        <v>5</v>
      </c>
      <c r="S27" s="6">
        <v>9</v>
      </c>
      <c r="T27" s="6">
        <v>14</v>
      </c>
    </row>
    <row r="28" spans="1:20" ht="24">
      <c r="A28" s="6">
        <v>22</v>
      </c>
      <c r="B28" s="8" t="s">
        <v>303</v>
      </c>
      <c r="C28" s="6"/>
      <c r="D28" s="6"/>
      <c r="E28" s="6"/>
      <c r="F28" s="6"/>
      <c r="G28" s="6"/>
      <c r="H28" s="6"/>
      <c r="I28" s="6"/>
      <c r="J28" s="6">
        <v>3</v>
      </c>
      <c r="K28" s="6">
        <v>3</v>
      </c>
      <c r="L28" s="6">
        <v>3</v>
      </c>
      <c r="M28" s="6">
        <v>8</v>
      </c>
      <c r="N28" s="6">
        <v>11</v>
      </c>
      <c r="O28" s="6">
        <v>4</v>
      </c>
      <c r="P28" s="6">
        <v>1</v>
      </c>
      <c r="Q28" s="6">
        <v>5</v>
      </c>
      <c r="R28" s="6">
        <v>7</v>
      </c>
      <c r="S28" s="6">
        <v>12</v>
      </c>
      <c r="T28" s="6">
        <v>19</v>
      </c>
    </row>
    <row r="29" spans="1:20" ht="24">
      <c r="A29" s="6">
        <v>23</v>
      </c>
      <c r="B29" s="5" t="s">
        <v>308</v>
      </c>
      <c r="C29" s="6"/>
      <c r="D29" s="6"/>
      <c r="E29" s="6"/>
      <c r="F29" s="6">
        <v>1</v>
      </c>
      <c r="G29" s="6"/>
      <c r="H29" s="6">
        <v>1</v>
      </c>
      <c r="I29" s="6">
        <v>1</v>
      </c>
      <c r="J29" s="6">
        <v>1</v>
      </c>
      <c r="K29" s="6">
        <v>2</v>
      </c>
      <c r="L29" s="6">
        <v>7</v>
      </c>
      <c r="M29" s="6">
        <v>12</v>
      </c>
      <c r="N29" s="6">
        <v>19</v>
      </c>
      <c r="O29" s="6">
        <v>1</v>
      </c>
      <c r="P29" s="6">
        <v>3</v>
      </c>
      <c r="Q29" s="6">
        <v>4</v>
      </c>
      <c r="R29" s="6">
        <v>10</v>
      </c>
      <c r="S29" s="6">
        <v>16</v>
      </c>
      <c r="T29" s="6">
        <v>26</v>
      </c>
    </row>
    <row r="30" spans="1:20" ht="24">
      <c r="A30" s="6">
        <v>24</v>
      </c>
      <c r="B30" s="8" t="s">
        <v>313</v>
      </c>
      <c r="C30" s="6"/>
      <c r="D30" s="6"/>
      <c r="E30" s="6"/>
      <c r="F30" s="6"/>
      <c r="G30" s="6"/>
      <c r="H30" s="6"/>
      <c r="I30" s="6"/>
      <c r="J30" s="6">
        <v>1</v>
      </c>
      <c r="K30" s="6">
        <v>1</v>
      </c>
      <c r="L30" s="6">
        <v>2</v>
      </c>
      <c r="M30" s="6">
        <v>8</v>
      </c>
      <c r="N30" s="6">
        <v>10</v>
      </c>
      <c r="O30" s="6">
        <v>3</v>
      </c>
      <c r="P30" s="6">
        <v>2</v>
      </c>
      <c r="Q30" s="6">
        <v>5</v>
      </c>
      <c r="R30" s="6">
        <v>5</v>
      </c>
      <c r="S30" s="6">
        <v>8</v>
      </c>
      <c r="T30" s="6">
        <v>13</v>
      </c>
    </row>
    <row r="31" spans="1:20" ht="24">
      <c r="A31" s="6">
        <v>25</v>
      </c>
      <c r="B31" s="8" t="s">
        <v>318</v>
      </c>
      <c r="C31" s="42"/>
      <c r="D31" s="42"/>
      <c r="E31" s="42"/>
      <c r="F31" s="42"/>
      <c r="G31" s="42"/>
      <c r="H31" s="42"/>
      <c r="I31" s="42">
        <v>1</v>
      </c>
      <c r="J31" s="42">
        <v>3</v>
      </c>
      <c r="K31" s="42">
        <v>4</v>
      </c>
      <c r="L31" s="42">
        <v>7</v>
      </c>
      <c r="M31" s="42">
        <v>29</v>
      </c>
      <c r="N31" s="42">
        <v>36</v>
      </c>
      <c r="O31" s="42"/>
      <c r="P31" s="42">
        <v>1</v>
      </c>
      <c r="Q31" s="42">
        <v>1</v>
      </c>
      <c r="R31" s="42">
        <v>8</v>
      </c>
      <c r="S31" s="42">
        <v>34</v>
      </c>
      <c r="T31" s="42">
        <v>43</v>
      </c>
    </row>
    <row r="32" spans="1:20" ht="24">
      <c r="A32" s="6">
        <v>26</v>
      </c>
      <c r="B32" s="8" t="s">
        <v>321</v>
      </c>
      <c r="C32" s="6"/>
      <c r="D32" s="6"/>
      <c r="E32" s="6"/>
      <c r="F32" s="6"/>
      <c r="G32" s="6"/>
      <c r="H32" s="6"/>
      <c r="I32" s="6">
        <v>2</v>
      </c>
      <c r="J32" s="6">
        <v>3</v>
      </c>
      <c r="K32" s="6">
        <f>SUM(I32:J32)</f>
        <v>5</v>
      </c>
      <c r="L32" s="6">
        <v>3</v>
      </c>
      <c r="M32" s="6">
        <v>5</v>
      </c>
      <c r="N32" s="6">
        <f>SUM(L32:M32)</f>
        <v>8</v>
      </c>
      <c r="O32" s="6"/>
      <c r="P32" s="6"/>
      <c r="Q32" s="6"/>
      <c r="R32" s="6">
        <v>5</v>
      </c>
      <c r="S32" s="6">
        <v>8</v>
      </c>
      <c r="T32" s="6">
        <f>SUM(R32:S32)</f>
        <v>13</v>
      </c>
    </row>
    <row r="33" spans="1:20" ht="24">
      <c r="A33" s="6">
        <v>27</v>
      </c>
      <c r="B33" s="98" t="s">
        <v>346</v>
      </c>
      <c r="C33" s="6"/>
      <c r="D33" s="6"/>
      <c r="E33" s="6"/>
      <c r="F33" s="6"/>
      <c r="G33" s="6">
        <v>1</v>
      </c>
      <c r="H33" s="6">
        <v>1</v>
      </c>
      <c r="I33" s="6">
        <v>6</v>
      </c>
      <c r="J33" s="6">
        <v>4</v>
      </c>
      <c r="K33" s="6">
        <v>10</v>
      </c>
      <c r="L33" s="6">
        <v>7</v>
      </c>
      <c r="M33" s="6">
        <v>15</v>
      </c>
      <c r="N33" s="6">
        <v>22</v>
      </c>
      <c r="O33" s="6"/>
      <c r="P33" s="6"/>
      <c r="Q33" s="6"/>
      <c r="R33" s="6">
        <v>13</v>
      </c>
      <c r="S33" s="6">
        <v>20</v>
      </c>
      <c r="T33" s="6">
        <v>33</v>
      </c>
    </row>
    <row r="34" spans="1:20" ht="24">
      <c r="A34" s="6">
        <v>28</v>
      </c>
      <c r="B34" s="81" t="s">
        <v>351</v>
      </c>
      <c r="C34" s="7" t="s">
        <v>108</v>
      </c>
      <c r="D34" s="7" t="s">
        <v>108</v>
      </c>
      <c r="E34" s="7" t="s">
        <v>108</v>
      </c>
      <c r="F34" s="7" t="s">
        <v>108</v>
      </c>
      <c r="G34" s="7" t="s">
        <v>108</v>
      </c>
      <c r="H34" s="7" t="s">
        <v>108</v>
      </c>
      <c r="I34" s="7">
        <v>4</v>
      </c>
      <c r="J34" s="7">
        <v>11</v>
      </c>
      <c r="K34" s="7">
        <v>15</v>
      </c>
      <c r="L34" s="7">
        <v>11</v>
      </c>
      <c r="M34" s="7">
        <v>14</v>
      </c>
      <c r="N34" s="7">
        <v>25</v>
      </c>
      <c r="O34" s="7" t="s">
        <v>108</v>
      </c>
      <c r="P34" s="7" t="s">
        <v>108</v>
      </c>
      <c r="Q34" s="7" t="s">
        <v>108</v>
      </c>
      <c r="R34" s="7">
        <v>15</v>
      </c>
      <c r="S34" s="7">
        <v>25</v>
      </c>
      <c r="T34" s="7">
        <v>40</v>
      </c>
    </row>
    <row r="35" spans="1:20" ht="24">
      <c r="A35" s="6">
        <v>29</v>
      </c>
      <c r="B35" s="81" t="s">
        <v>356</v>
      </c>
      <c r="C35" s="6"/>
      <c r="D35" s="6"/>
      <c r="E35" s="6"/>
      <c r="F35" s="6"/>
      <c r="G35" s="6"/>
      <c r="H35" s="6"/>
      <c r="I35" s="6"/>
      <c r="J35" s="6">
        <v>4</v>
      </c>
      <c r="K35" s="6">
        <f>I35+J35</f>
        <v>4</v>
      </c>
      <c r="L35" s="6">
        <v>2</v>
      </c>
      <c r="M35" s="6">
        <v>6</v>
      </c>
      <c r="N35" s="6">
        <f>L35+M35</f>
        <v>8</v>
      </c>
      <c r="O35" s="6"/>
      <c r="P35" s="6"/>
      <c r="Q35" s="6">
        <f>O35+P35</f>
        <v>0</v>
      </c>
      <c r="R35" s="6">
        <f>I35+L35+O35</f>
        <v>2</v>
      </c>
      <c r="S35" s="6">
        <f>J35+M35+P35</f>
        <v>10</v>
      </c>
      <c r="T35" s="6">
        <f>K35+N35+Q35</f>
        <v>12</v>
      </c>
    </row>
    <row r="36" spans="1:20" ht="24">
      <c r="A36" s="6">
        <v>30</v>
      </c>
      <c r="B36" s="5" t="s">
        <v>360</v>
      </c>
      <c r="C36" s="6">
        <v>1</v>
      </c>
      <c r="D36" s="6"/>
      <c r="E36" s="6">
        <v>1</v>
      </c>
      <c r="F36" s="6">
        <v>2</v>
      </c>
      <c r="G36" s="6"/>
      <c r="H36" s="6">
        <v>2</v>
      </c>
      <c r="I36" s="6">
        <v>6</v>
      </c>
      <c r="J36" s="6">
        <v>12</v>
      </c>
      <c r="K36" s="6">
        <v>18</v>
      </c>
      <c r="L36" s="6">
        <v>9</v>
      </c>
      <c r="M36" s="6">
        <v>16</v>
      </c>
      <c r="N36" s="6">
        <v>25</v>
      </c>
      <c r="O36" s="6">
        <v>10</v>
      </c>
      <c r="P36" s="6">
        <v>7</v>
      </c>
      <c r="Q36" s="6">
        <v>17</v>
      </c>
      <c r="R36" s="6">
        <v>28</v>
      </c>
      <c r="S36" s="6">
        <v>35</v>
      </c>
      <c r="T36" s="6">
        <v>63</v>
      </c>
    </row>
    <row r="37" spans="1:20" ht="24">
      <c r="A37" s="6">
        <v>31</v>
      </c>
      <c r="B37" s="5" t="s">
        <v>394</v>
      </c>
      <c r="C37" s="6"/>
      <c r="D37" s="6"/>
      <c r="E37" s="6"/>
      <c r="F37" s="6">
        <v>1</v>
      </c>
      <c r="G37" s="6"/>
      <c r="H37" s="6">
        <v>1</v>
      </c>
      <c r="I37" s="6">
        <v>3</v>
      </c>
      <c r="J37" s="6">
        <v>2</v>
      </c>
      <c r="K37" s="6">
        <v>5</v>
      </c>
      <c r="L37" s="6">
        <v>7</v>
      </c>
      <c r="M37" s="6">
        <v>8</v>
      </c>
      <c r="N37" s="6">
        <v>15</v>
      </c>
      <c r="O37" s="6">
        <v>8</v>
      </c>
      <c r="P37" s="6">
        <v>4</v>
      </c>
      <c r="Q37" s="6">
        <v>12</v>
      </c>
      <c r="R37" s="6">
        <v>19</v>
      </c>
      <c r="S37" s="6">
        <v>14</v>
      </c>
      <c r="T37" s="6">
        <v>33</v>
      </c>
    </row>
    <row r="38" spans="1:20" ht="24">
      <c r="A38" s="6">
        <v>32</v>
      </c>
      <c r="B38" s="44" t="s">
        <v>395</v>
      </c>
      <c r="C38" s="45" t="s">
        <v>108</v>
      </c>
      <c r="D38" s="45" t="s">
        <v>108</v>
      </c>
      <c r="E38" s="45" t="s">
        <v>108</v>
      </c>
      <c r="F38" s="11">
        <v>1</v>
      </c>
      <c r="G38" s="45" t="s">
        <v>108</v>
      </c>
      <c r="H38" s="11">
        <v>1</v>
      </c>
      <c r="I38" s="11">
        <v>2</v>
      </c>
      <c r="J38" s="11">
        <v>5</v>
      </c>
      <c r="K38" s="11">
        <f>SUM(I38:J38)</f>
        <v>7</v>
      </c>
      <c r="L38" s="11">
        <v>29</v>
      </c>
      <c r="M38" s="11">
        <v>66</v>
      </c>
      <c r="N38" s="11">
        <f>SUM(L38:M38)</f>
        <v>95</v>
      </c>
      <c r="O38" s="45" t="s">
        <v>108</v>
      </c>
      <c r="P38" s="11">
        <v>1</v>
      </c>
      <c r="Q38" s="11">
        <v>1</v>
      </c>
      <c r="R38" s="11">
        <v>32</v>
      </c>
      <c r="S38" s="11">
        <v>72</v>
      </c>
      <c r="T38" s="84">
        <f>SUM(R38:S38)</f>
        <v>104</v>
      </c>
    </row>
    <row r="39" spans="1:20" ht="24">
      <c r="A39" s="6">
        <v>33</v>
      </c>
      <c r="B39" s="44" t="s">
        <v>401</v>
      </c>
      <c r="C39" s="45" t="s">
        <v>108</v>
      </c>
      <c r="D39" s="45" t="s">
        <v>108</v>
      </c>
      <c r="E39" s="45" t="s">
        <v>108</v>
      </c>
      <c r="F39" s="45" t="s">
        <v>108</v>
      </c>
      <c r="G39" s="45" t="s">
        <v>108</v>
      </c>
      <c r="H39" s="45" t="s">
        <v>108</v>
      </c>
      <c r="I39" s="11">
        <v>1</v>
      </c>
      <c r="J39" s="11">
        <v>7</v>
      </c>
      <c r="K39" s="84">
        <v>8</v>
      </c>
      <c r="L39" s="11">
        <v>5</v>
      </c>
      <c r="M39" s="11">
        <v>5</v>
      </c>
      <c r="N39" s="84">
        <v>10</v>
      </c>
      <c r="O39" s="45" t="s">
        <v>108</v>
      </c>
      <c r="P39" s="45" t="s">
        <v>108</v>
      </c>
      <c r="Q39" s="45" t="s">
        <v>108</v>
      </c>
      <c r="R39" s="11">
        <v>6</v>
      </c>
      <c r="S39" s="11">
        <v>12</v>
      </c>
      <c r="T39" s="84">
        <v>18</v>
      </c>
    </row>
    <row r="40" spans="1:20" ht="24">
      <c r="A40" s="6">
        <v>34</v>
      </c>
      <c r="B40" s="43" t="s">
        <v>417</v>
      </c>
      <c r="C40" s="6"/>
      <c r="D40" s="6"/>
      <c r="E40" s="6"/>
      <c r="F40" s="46">
        <v>2</v>
      </c>
      <c r="G40" s="6"/>
      <c r="H40" s="46">
        <v>2</v>
      </c>
      <c r="I40" s="6"/>
      <c r="J40" s="46">
        <v>4</v>
      </c>
      <c r="K40" s="46">
        <v>4</v>
      </c>
      <c r="L40" s="46">
        <v>3</v>
      </c>
      <c r="M40" s="46">
        <v>2</v>
      </c>
      <c r="N40" s="46">
        <v>5</v>
      </c>
      <c r="O40" s="6"/>
      <c r="P40" s="6"/>
      <c r="Q40" s="6"/>
      <c r="R40" s="46">
        <v>5</v>
      </c>
      <c r="S40" s="46">
        <v>6</v>
      </c>
      <c r="T40" s="46">
        <v>11</v>
      </c>
    </row>
    <row r="41" spans="1:20" ht="24">
      <c r="A41" s="6">
        <v>35</v>
      </c>
      <c r="B41" s="43" t="s">
        <v>421</v>
      </c>
      <c r="C41" s="7"/>
      <c r="D41" s="7"/>
      <c r="E41" s="7"/>
      <c r="F41" s="7"/>
      <c r="G41" s="7"/>
      <c r="H41" s="7"/>
      <c r="I41" s="7">
        <v>1</v>
      </c>
      <c r="J41" s="7">
        <v>1</v>
      </c>
      <c r="K41" s="7">
        <v>2</v>
      </c>
      <c r="L41" s="7">
        <v>2</v>
      </c>
      <c r="M41" s="7">
        <v>9</v>
      </c>
      <c r="N41" s="7">
        <v>11</v>
      </c>
      <c r="O41" s="7"/>
      <c r="P41" s="7"/>
      <c r="Q41" s="7"/>
      <c r="R41" s="7">
        <v>3</v>
      </c>
      <c r="S41" s="7">
        <v>10</v>
      </c>
      <c r="T41" s="7">
        <v>13</v>
      </c>
    </row>
    <row r="42" spans="1:20" ht="24">
      <c r="A42" s="6">
        <v>36</v>
      </c>
      <c r="B42" s="5" t="s">
        <v>434</v>
      </c>
      <c r="C42" s="6" t="s">
        <v>454</v>
      </c>
      <c r="D42" s="6" t="s">
        <v>177</v>
      </c>
      <c r="E42" s="6" t="s">
        <v>177</v>
      </c>
      <c r="F42" s="6" t="s">
        <v>454</v>
      </c>
      <c r="G42" s="6">
        <v>1</v>
      </c>
      <c r="H42" s="6">
        <v>1</v>
      </c>
      <c r="I42" s="6">
        <v>10</v>
      </c>
      <c r="J42" s="6">
        <v>16</v>
      </c>
      <c r="K42" s="6">
        <v>26</v>
      </c>
      <c r="L42" s="6">
        <v>14</v>
      </c>
      <c r="M42" s="6">
        <v>40</v>
      </c>
      <c r="N42" s="6">
        <v>54</v>
      </c>
      <c r="O42" s="6" t="s">
        <v>454</v>
      </c>
      <c r="P42" s="6" t="s">
        <v>177</v>
      </c>
      <c r="Q42" s="6" t="s">
        <v>177</v>
      </c>
      <c r="R42" s="6">
        <v>24</v>
      </c>
      <c r="S42" s="6">
        <v>57</v>
      </c>
      <c r="T42" s="6">
        <v>81</v>
      </c>
    </row>
    <row r="43" spans="1:20" ht="24">
      <c r="A43" s="6">
        <v>37</v>
      </c>
      <c r="B43" s="5" t="s">
        <v>439</v>
      </c>
      <c r="C43" s="6" t="s">
        <v>108</v>
      </c>
      <c r="D43" s="6" t="s">
        <v>108</v>
      </c>
      <c r="E43" s="6" t="s">
        <v>108</v>
      </c>
      <c r="F43" s="6" t="s">
        <v>108</v>
      </c>
      <c r="G43" s="6" t="s">
        <v>108</v>
      </c>
      <c r="H43" s="6" t="s">
        <v>108</v>
      </c>
      <c r="I43" s="6" t="s">
        <v>108</v>
      </c>
      <c r="J43" s="6" t="s">
        <v>108</v>
      </c>
      <c r="K43" s="6" t="s">
        <v>108</v>
      </c>
      <c r="L43" s="93">
        <v>9</v>
      </c>
      <c r="M43" s="93">
        <v>16</v>
      </c>
      <c r="N43" s="93">
        <v>25</v>
      </c>
      <c r="O43" s="6">
        <v>11</v>
      </c>
      <c r="P43" s="6">
        <v>9</v>
      </c>
      <c r="Q43" s="6">
        <v>20</v>
      </c>
      <c r="R43" s="6">
        <v>20</v>
      </c>
      <c r="S43" s="6">
        <v>25</v>
      </c>
      <c r="T43" s="6">
        <v>45</v>
      </c>
    </row>
    <row r="44" spans="1:20" ht="24">
      <c r="A44" s="6">
        <v>38</v>
      </c>
      <c r="B44" s="5" t="s">
        <v>442</v>
      </c>
      <c r="C44" s="6" t="s">
        <v>108</v>
      </c>
      <c r="D44" s="6" t="s">
        <v>108</v>
      </c>
      <c r="E44" s="6" t="s">
        <v>108</v>
      </c>
      <c r="F44" s="6" t="s">
        <v>108</v>
      </c>
      <c r="G44" s="6" t="s">
        <v>108</v>
      </c>
      <c r="H44" s="6" t="s">
        <v>108</v>
      </c>
      <c r="I44" s="6" t="s">
        <v>108</v>
      </c>
      <c r="J44" s="6" t="s">
        <v>108</v>
      </c>
      <c r="K44" s="6" t="s">
        <v>108</v>
      </c>
      <c r="L44" s="6">
        <v>2</v>
      </c>
      <c r="M44" s="6">
        <v>5</v>
      </c>
      <c r="N44" s="6">
        <v>7</v>
      </c>
      <c r="O44" s="6" t="s">
        <v>108</v>
      </c>
      <c r="P44" s="6" t="s">
        <v>108</v>
      </c>
      <c r="Q44" s="6" t="s">
        <v>108</v>
      </c>
      <c r="R44" s="6">
        <v>2</v>
      </c>
      <c r="S44" s="6">
        <v>5</v>
      </c>
      <c r="T44" s="6">
        <v>7</v>
      </c>
    </row>
    <row r="45" spans="1:20" ht="24">
      <c r="A45" s="6">
        <v>39</v>
      </c>
      <c r="B45" s="41" t="s">
        <v>455</v>
      </c>
      <c r="C45" s="6" t="s">
        <v>108</v>
      </c>
      <c r="D45" s="6" t="s">
        <v>108</v>
      </c>
      <c r="E45" s="6" t="s">
        <v>108</v>
      </c>
      <c r="F45" s="6">
        <v>1</v>
      </c>
      <c r="G45" s="6" t="s">
        <v>108</v>
      </c>
      <c r="H45" s="6">
        <v>1</v>
      </c>
      <c r="I45" s="6">
        <v>9</v>
      </c>
      <c r="J45" s="6">
        <v>16</v>
      </c>
      <c r="K45" s="6">
        <v>25</v>
      </c>
      <c r="L45" s="6">
        <v>6</v>
      </c>
      <c r="M45" s="6">
        <v>11</v>
      </c>
      <c r="N45" s="6">
        <v>17</v>
      </c>
      <c r="O45" s="6">
        <v>2</v>
      </c>
      <c r="P45" s="6" t="s">
        <v>108</v>
      </c>
      <c r="Q45" s="6">
        <v>2</v>
      </c>
      <c r="R45" s="6">
        <v>17</v>
      </c>
      <c r="S45" s="6">
        <v>28</v>
      </c>
      <c r="T45" s="6">
        <v>45</v>
      </c>
    </row>
    <row r="46" spans="1:20" ht="24">
      <c r="A46" s="6">
        <v>40</v>
      </c>
      <c r="B46" s="4" t="s">
        <v>463</v>
      </c>
      <c r="C46" s="6" t="s">
        <v>108</v>
      </c>
      <c r="D46" s="6" t="s">
        <v>108</v>
      </c>
      <c r="E46" s="6" t="s">
        <v>108</v>
      </c>
      <c r="F46" s="6">
        <v>1</v>
      </c>
      <c r="G46" s="6" t="s">
        <v>108</v>
      </c>
      <c r="H46" s="6">
        <v>1</v>
      </c>
      <c r="I46" s="6" t="s">
        <v>108</v>
      </c>
      <c r="J46" s="6" t="s">
        <v>108</v>
      </c>
      <c r="K46" s="6" t="s">
        <v>108</v>
      </c>
      <c r="L46" s="6">
        <v>2</v>
      </c>
      <c r="M46" s="6">
        <v>5</v>
      </c>
      <c r="N46" s="6">
        <v>7</v>
      </c>
      <c r="O46" s="6" t="s">
        <v>108</v>
      </c>
      <c r="P46" s="6" t="s">
        <v>108</v>
      </c>
      <c r="Q46" s="6" t="s">
        <v>108</v>
      </c>
      <c r="R46" s="6">
        <v>3</v>
      </c>
      <c r="S46" s="6">
        <v>5</v>
      </c>
      <c r="T46" s="6">
        <v>8</v>
      </c>
    </row>
    <row r="47" spans="1:20" ht="24">
      <c r="A47" s="6">
        <v>41</v>
      </c>
      <c r="B47" s="4" t="s">
        <v>467</v>
      </c>
      <c r="C47" s="6" t="s">
        <v>108</v>
      </c>
      <c r="D47" s="6" t="s">
        <v>108</v>
      </c>
      <c r="E47" s="6" t="s">
        <v>108</v>
      </c>
      <c r="F47" s="6" t="s">
        <v>108</v>
      </c>
      <c r="G47" s="6" t="s">
        <v>108</v>
      </c>
      <c r="H47" s="6" t="s">
        <v>108</v>
      </c>
      <c r="I47" s="6">
        <v>3</v>
      </c>
      <c r="J47" s="6">
        <v>3</v>
      </c>
      <c r="K47" s="6">
        <v>6</v>
      </c>
      <c r="L47" s="6">
        <v>8</v>
      </c>
      <c r="M47" s="6">
        <v>7</v>
      </c>
      <c r="N47" s="6">
        <v>15</v>
      </c>
      <c r="O47" s="6" t="s">
        <v>108</v>
      </c>
      <c r="P47" s="6" t="s">
        <v>108</v>
      </c>
      <c r="Q47" s="6" t="s">
        <v>108</v>
      </c>
      <c r="R47" s="6">
        <v>11</v>
      </c>
      <c r="S47" s="6">
        <v>10</v>
      </c>
      <c r="T47" s="6">
        <v>21</v>
      </c>
    </row>
    <row r="48" spans="1:20" ht="24">
      <c r="A48" s="6">
        <v>42</v>
      </c>
      <c r="B48" s="4" t="s">
        <v>470</v>
      </c>
      <c r="C48" s="6" t="s">
        <v>108</v>
      </c>
      <c r="D48" s="6" t="s">
        <v>108</v>
      </c>
      <c r="E48" s="6" t="s">
        <v>108</v>
      </c>
      <c r="F48" s="6" t="s">
        <v>108</v>
      </c>
      <c r="G48" s="6" t="s">
        <v>108</v>
      </c>
      <c r="H48" s="6" t="s">
        <v>108</v>
      </c>
      <c r="I48" s="6">
        <v>1</v>
      </c>
      <c r="J48" s="6">
        <v>1</v>
      </c>
      <c r="K48" s="6">
        <v>2</v>
      </c>
      <c r="L48" s="6">
        <v>4</v>
      </c>
      <c r="M48" s="6">
        <v>9</v>
      </c>
      <c r="N48" s="6">
        <v>13</v>
      </c>
      <c r="O48" s="6" t="s">
        <v>108</v>
      </c>
      <c r="P48" s="6" t="s">
        <v>108</v>
      </c>
      <c r="Q48" s="6" t="s">
        <v>108</v>
      </c>
      <c r="R48" s="6">
        <v>5</v>
      </c>
      <c r="S48" s="6">
        <v>10</v>
      </c>
      <c r="T48" s="6">
        <v>15</v>
      </c>
    </row>
    <row r="49" spans="1:20" ht="24">
      <c r="A49" s="6">
        <v>43</v>
      </c>
      <c r="B49" s="41" t="s">
        <v>489</v>
      </c>
      <c r="C49" s="6" t="s">
        <v>108</v>
      </c>
      <c r="D49" s="6" t="s">
        <v>108</v>
      </c>
      <c r="E49" s="6" t="s">
        <v>108</v>
      </c>
      <c r="F49" s="6" t="s">
        <v>108</v>
      </c>
      <c r="G49" s="6" t="s">
        <v>108</v>
      </c>
      <c r="H49" s="6" t="s">
        <v>108</v>
      </c>
      <c r="I49" s="6" t="s">
        <v>108</v>
      </c>
      <c r="J49" s="7">
        <v>2</v>
      </c>
      <c r="K49" s="7">
        <v>2</v>
      </c>
      <c r="L49" s="7">
        <v>4</v>
      </c>
      <c r="M49" s="7">
        <v>10</v>
      </c>
      <c r="N49" s="7">
        <v>14</v>
      </c>
      <c r="O49" s="7">
        <v>2</v>
      </c>
      <c r="P49" s="6" t="s">
        <v>108</v>
      </c>
      <c r="Q49" s="7">
        <v>2</v>
      </c>
      <c r="R49" s="7">
        <v>6</v>
      </c>
      <c r="S49" s="7">
        <v>12</v>
      </c>
      <c r="T49" s="7">
        <v>18</v>
      </c>
    </row>
    <row r="50" spans="1:20" ht="24">
      <c r="A50" s="6">
        <v>44</v>
      </c>
      <c r="B50" s="41" t="s">
        <v>495</v>
      </c>
      <c r="C50" s="6" t="s">
        <v>108</v>
      </c>
      <c r="D50" s="6" t="s">
        <v>108</v>
      </c>
      <c r="E50" s="6" t="s">
        <v>108</v>
      </c>
      <c r="F50" s="6" t="s">
        <v>108</v>
      </c>
      <c r="G50" s="6" t="s">
        <v>108</v>
      </c>
      <c r="H50" s="6" t="s">
        <v>108</v>
      </c>
      <c r="I50" s="6">
        <v>3</v>
      </c>
      <c r="J50" s="6">
        <v>5</v>
      </c>
      <c r="K50" s="6">
        <v>8</v>
      </c>
      <c r="L50" s="6">
        <v>5</v>
      </c>
      <c r="M50" s="6">
        <v>27</v>
      </c>
      <c r="N50" s="6">
        <v>32</v>
      </c>
      <c r="O50" s="6" t="s">
        <v>108</v>
      </c>
      <c r="P50" s="6">
        <v>1</v>
      </c>
      <c r="Q50" s="6">
        <v>1</v>
      </c>
      <c r="R50" s="6">
        <v>8</v>
      </c>
      <c r="S50" s="6">
        <v>33</v>
      </c>
      <c r="T50" s="6">
        <v>41</v>
      </c>
    </row>
    <row r="51" spans="1:20" ht="24">
      <c r="A51" s="6">
        <v>45</v>
      </c>
      <c r="B51" s="41" t="s">
        <v>498</v>
      </c>
      <c r="C51" s="6" t="s">
        <v>108</v>
      </c>
      <c r="D51" s="6" t="s">
        <v>108</v>
      </c>
      <c r="E51" s="6" t="s">
        <v>108</v>
      </c>
      <c r="F51" s="6" t="s">
        <v>108</v>
      </c>
      <c r="G51" s="6" t="s">
        <v>108</v>
      </c>
      <c r="H51" s="6" t="s">
        <v>108</v>
      </c>
      <c r="I51" s="6" t="s">
        <v>108</v>
      </c>
      <c r="J51" s="6">
        <v>3</v>
      </c>
      <c r="K51" s="6">
        <v>3</v>
      </c>
      <c r="L51" s="6">
        <v>5</v>
      </c>
      <c r="M51" s="6">
        <v>21</v>
      </c>
      <c r="N51" s="6">
        <v>26</v>
      </c>
      <c r="O51" s="6">
        <v>1</v>
      </c>
      <c r="P51" s="6" t="s">
        <v>108</v>
      </c>
      <c r="Q51" s="6">
        <v>1</v>
      </c>
      <c r="R51" s="6">
        <v>6</v>
      </c>
      <c r="S51" s="6">
        <v>24</v>
      </c>
      <c r="T51" s="6">
        <v>30</v>
      </c>
    </row>
    <row r="52" spans="1:24" ht="24">
      <c r="A52" s="38">
        <v>46</v>
      </c>
      <c r="B52" s="89" t="s">
        <v>514</v>
      </c>
      <c r="C52" s="80"/>
      <c r="D52" s="80"/>
      <c r="E52" s="80"/>
      <c r="F52" s="90">
        <v>8</v>
      </c>
      <c r="G52" s="90">
        <v>9</v>
      </c>
      <c r="H52" s="90">
        <v>17</v>
      </c>
      <c r="I52" s="80">
        <v>36</v>
      </c>
      <c r="J52" s="80">
        <v>29</v>
      </c>
      <c r="K52" s="80">
        <v>65</v>
      </c>
      <c r="L52" s="90">
        <v>103</v>
      </c>
      <c r="M52" s="90">
        <v>118</v>
      </c>
      <c r="N52" s="90">
        <v>117</v>
      </c>
      <c r="O52" s="90">
        <v>10</v>
      </c>
      <c r="P52" s="90">
        <v>12</v>
      </c>
      <c r="Q52" s="90">
        <v>22</v>
      </c>
      <c r="R52" s="94">
        <v>157</v>
      </c>
      <c r="S52" s="94">
        <v>168</v>
      </c>
      <c r="T52" s="94">
        <v>325</v>
      </c>
      <c r="V52" s="95"/>
      <c r="W52" s="95"/>
      <c r="X52" s="95"/>
    </row>
    <row r="53" spans="1:24" ht="24">
      <c r="A53" s="38">
        <v>47</v>
      </c>
      <c r="B53" s="89" t="s">
        <v>521</v>
      </c>
      <c r="C53" s="80"/>
      <c r="D53" s="80"/>
      <c r="E53" s="80"/>
      <c r="F53" s="90">
        <v>1</v>
      </c>
      <c r="G53" s="90">
        <v>1</v>
      </c>
      <c r="H53" s="90">
        <v>2</v>
      </c>
      <c r="I53" s="80">
        <v>4</v>
      </c>
      <c r="J53" s="80">
        <v>8</v>
      </c>
      <c r="K53" s="80">
        <v>12</v>
      </c>
      <c r="L53" s="90">
        <v>32</v>
      </c>
      <c r="M53" s="90">
        <v>27</v>
      </c>
      <c r="N53" s="90">
        <v>59</v>
      </c>
      <c r="O53" s="90">
        <v>1</v>
      </c>
      <c r="P53" s="90"/>
      <c r="Q53" s="90">
        <v>1</v>
      </c>
      <c r="R53" s="94">
        <v>38</v>
      </c>
      <c r="S53" s="94">
        <v>36</v>
      </c>
      <c r="T53" s="94">
        <v>74</v>
      </c>
      <c r="V53" s="95"/>
      <c r="W53" s="95"/>
      <c r="X53" s="95"/>
    </row>
    <row r="54" spans="1:24" ht="24">
      <c r="A54" s="38">
        <v>48</v>
      </c>
      <c r="B54" s="89" t="s">
        <v>526</v>
      </c>
      <c r="C54" s="80"/>
      <c r="D54" s="80"/>
      <c r="E54" s="80"/>
      <c r="F54" s="90"/>
      <c r="G54" s="90"/>
      <c r="H54" s="90">
        <v>0</v>
      </c>
      <c r="I54" s="80">
        <v>0</v>
      </c>
      <c r="J54" s="80">
        <v>3</v>
      </c>
      <c r="K54" s="80">
        <v>3</v>
      </c>
      <c r="L54" s="90">
        <v>18</v>
      </c>
      <c r="M54" s="90">
        <v>35</v>
      </c>
      <c r="N54" s="90">
        <v>53</v>
      </c>
      <c r="O54" s="90"/>
      <c r="P54" s="90"/>
      <c r="Q54" s="90">
        <v>1</v>
      </c>
      <c r="R54" s="94">
        <v>18</v>
      </c>
      <c r="S54" s="94">
        <v>38</v>
      </c>
      <c r="T54" s="94">
        <v>56</v>
      </c>
      <c r="V54" s="95"/>
      <c r="W54" s="95"/>
      <c r="X54" s="95"/>
    </row>
    <row r="55" spans="1:24" ht="24">
      <c r="A55" s="38">
        <v>49</v>
      </c>
      <c r="B55" s="89" t="s">
        <v>530</v>
      </c>
      <c r="C55" s="80"/>
      <c r="D55" s="80"/>
      <c r="E55" s="80"/>
      <c r="F55" s="90"/>
      <c r="G55" s="90"/>
      <c r="H55" s="90">
        <v>0</v>
      </c>
      <c r="I55" s="80"/>
      <c r="J55" s="80"/>
      <c r="K55" s="80">
        <v>0</v>
      </c>
      <c r="L55" s="90">
        <v>4</v>
      </c>
      <c r="M55" s="90">
        <v>15</v>
      </c>
      <c r="N55" s="90">
        <v>19</v>
      </c>
      <c r="O55" s="90"/>
      <c r="P55" s="90"/>
      <c r="Q55" s="90">
        <v>1</v>
      </c>
      <c r="R55" s="94">
        <v>4</v>
      </c>
      <c r="S55" s="94">
        <v>15</v>
      </c>
      <c r="T55" s="94">
        <v>19</v>
      </c>
      <c r="V55" s="95"/>
      <c r="W55" s="95"/>
      <c r="X55" s="95"/>
    </row>
    <row r="56" spans="1:24" ht="24">
      <c r="A56" s="38">
        <v>50</v>
      </c>
      <c r="B56" s="89" t="s">
        <v>535</v>
      </c>
      <c r="C56" s="80"/>
      <c r="D56" s="80"/>
      <c r="E56" s="80"/>
      <c r="F56" s="90"/>
      <c r="G56" s="90"/>
      <c r="H56" s="90">
        <v>0</v>
      </c>
      <c r="I56" s="80"/>
      <c r="J56" s="80"/>
      <c r="K56" s="80">
        <v>0</v>
      </c>
      <c r="L56" s="90">
        <v>2</v>
      </c>
      <c r="M56" s="90">
        <v>7</v>
      </c>
      <c r="N56" s="90">
        <v>9</v>
      </c>
      <c r="O56" s="90"/>
      <c r="P56" s="90"/>
      <c r="Q56" s="90">
        <v>1</v>
      </c>
      <c r="R56" s="94">
        <v>2</v>
      </c>
      <c r="S56" s="94">
        <v>7</v>
      </c>
      <c r="T56" s="94">
        <v>9</v>
      </c>
      <c r="V56" s="95"/>
      <c r="W56" s="95"/>
      <c r="X56" s="95"/>
    </row>
    <row r="57" spans="1:24" ht="24">
      <c r="A57" s="38">
        <v>51</v>
      </c>
      <c r="B57" s="89" t="s">
        <v>550</v>
      </c>
      <c r="C57" s="80"/>
      <c r="D57" s="80"/>
      <c r="E57" s="80"/>
      <c r="F57" s="80"/>
      <c r="G57" s="80"/>
      <c r="H57" s="90">
        <v>0</v>
      </c>
      <c r="I57" s="80"/>
      <c r="J57" s="80"/>
      <c r="K57" s="80">
        <v>0</v>
      </c>
      <c r="L57" s="80"/>
      <c r="M57" s="80"/>
      <c r="N57" s="90">
        <v>0</v>
      </c>
      <c r="O57" s="80"/>
      <c r="P57" s="80"/>
      <c r="Q57" s="90">
        <v>1</v>
      </c>
      <c r="R57" s="80"/>
      <c r="S57" s="80"/>
      <c r="T57" s="80"/>
      <c r="V57" s="95"/>
      <c r="W57" s="95"/>
      <c r="X57" s="95"/>
    </row>
  </sheetData>
  <sheetProtection/>
  <mergeCells count="11">
    <mergeCell ref="L5:N5"/>
    <mergeCell ref="O5:Q5"/>
    <mergeCell ref="R5:T5"/>
    <mergeCell ref="A1:T1"/>
    <mergeCell ref="A2:T2"/>
    <mergeCell ref="C4:T4"/>
    <mergeCell ref="A4:A6"/>
    <mergeCell ref="B4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rstPageNumber="113" useFirstPageNumber="1" horizontalDpi="300" verticalDpi="300" orientation="landscape" paperSize="9" scale="80" r:id="rId1"/>
  <headerFooter>
    <oddHeader>&amp;L&amp;"TH SarabunPSK,ธรรมดา"&amp;12สำนักงานการศึกษาเอกชนจังหวัดนราธิวาส&amp;R&amp;"TH SarabunPSK,ตัวหนา"&amp;12&amp;P</oddHeader>
    <oddFooter>&amp;R&amp;"TH SarabunPSK,ธรรมดา"&amp;12ข้อมูล ณ วันที่ 10 มิถุนายน 2556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09"/>
  <sheetViews>
    <sheetView zoomScale="70" zoomScaleNormal="70" zoomScalePageLayoutView="70" workbookViewId="0" topLeftCell="A1">
      <pane ySplit="5" topLeftCell="A135" activePane="bottomLeft" state="frozen"/>
      <selection pane="topLeft" activeCell="A1" sqref="A1"/>
      <selection pane="bottomLeft" activeCell="A1" sqref="A1:X2"/>
    </sheetView>
  </sheetViews>
  <sheetFormatPr defaultColWidth="9.140625" defaultRowHeight="15"/>
  <cols>
    <col min="1" max="1" width="3.57421875" style="1" customWidth="1"/>
    <col min="2" max="2" width="17.7109375" style="1" customWidth="1"/>
    <col min="3" max="3" width="5.57421875" style="1" customWidth="1"/>
    <col min="4" max="5" width="5.421875" style="1" customWidth="1"/>
    <col min="6" max="6" width="5.57421875" style="1" customWidth="1"/>
    <col min="7" max="9" width="5.421875" style="1" customWidth="1"/>
    <col min="10" max="10" width="5.8515625" style="1" customWidth="1"/>
    <col min="11" max="11" width="6.7109375" style="1" customWidth="1"/>
    <col min="12" max="14" width="5.421875" style="1" customWidth="1"/>
    <col min="15" max="15" width="4.421875" style="1" customWidth="1"/>
    <col min="16" max="18" width="6.7109375" style="1" customWidth="1"/>
    <col min="19" max="19" width="7.57421875" style="1" customWidth="1"/>
    <col min="20" max="22" width="6.140625" style="1" customWidth="1"/>
    <col min="23" max="23" width="7.7109375" style="1" customWidth="1"/>
    <col min="24" max="24" width="6.421875" style="1" customWidth="1"/>
    <col min="25" max="16384" width="9.140625" style="1" customWidth="1"/>
  </cols>
  <sheetData>
    <row r="1" spans="1:31" s="18" customFormat="1" ht="24">
      <c r="A1" s="349" t="s">
        <v>611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183"/>
      <c r="Z1" s="183"/>
      <c r="AA1" s="184"/>
      <c r="AB1" s="184"/>
      <c r="AC1" s="184"/>
      <c r="AD1" s="184"/>
      <c r="AE1" s="184"/>
    </row>
    <row r="2" spans="1:31" s="18" customFormat="1" ht="24">
      <c r="A2" s="350" t="s">
        <v>178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183"/>
      <c r="Z2" s="183"/>
      <c r="AA2" s="185"/>
      <c r="AB2" s="185"/>
      <c r="AC2" s="185"/>
      <c r="AD2" s="185"/>
      <c r="AE2" s="185"/>
    </row>
    <row r="3" spans="1:31" s="18" customFormat="1" ht="9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3"/>
      <c r="Z3" s="183"/>
      <c r="AA3" s="185"/>
      <c r="AB3" s="185"/>
      <c r="AC3" s="185"/>
      <c r="AD3" s="185"/>
      <c r="AE3" s="185"/>
    </row>
    <row r="4" spans="1:31" s="18" customFormat="1" ht="24">
      <c r="A4" s="351" t="s">
        <v>0</v>
      </c>
      <c r="B4" s="352" t="s">
        <v>1</v>
      </c>
      <c r="C4" s="352" t="s">
        <v>42</v>
      </c>
      <c r="D4" s="353" t="s">
        <v>43</v>
      </c>
      <c r="E4" s="353"/>
      <c r="F4" s="353"/>
      <c r="G4" s="353"/>
      <c r="H4" s="353"/>
      <c r="I4" s="353" t="s">
        <v>44</v>
      </c>
      <c r="J4" s="353"/>
      <c r="K4" s="353"/>
      <c r="L4" s="353"/>
      <c r="M4" s="353"/>
      <c r="N4" s="353"/>
      <c r="O4" s="353"/>
      <c r="P4" s="353" t="s">
        <v>45</v>
      </c>
      <c r="Q4" s="353"/>
      <c r="R4" s="353"/>
      <c r="S4" s="353"/>
      <c r="T4" s="353" t="s">
        <v>46</v>
      </c>
      <c r="U4" s="353"/>
      <c r="V4" s="353"/>
      <c r="W4" s="353"/>
      <c r="X4" s="187" t="s">
        <v>40</v>
      </c>
      <c r="Y4" s="184"/>
      <c r="Z4" s="184"/>
      <c r="AA4" s="185"/>
      <c r="AB4" s="185"/>
      <c r="AC4" s="185"/>
      <c r="AD4" s="185"/>
      <c r="AE4" s="185"/>
    </row>
    <row r="5" spans="1:31" s="18" customFormat="1" ht="24">
      <c r="A5" s="351"/>
      <c r="B5" s="352"/>
      <c r="C5" s="352"/>
      <c r="D5" s="188" t="s">
        <v>47</v>
      </c>
      <c r="E5" s="188" t="s">
        <v>48</v>
      </c>
      <c r="F5" s="188" t="s">
        <v>49</v>
      </c>
      <c r="G5" s="188" t="s">
        <v>50</v>
      </c>
      <c r="H5" s="189" t="s">
        <v>40</v>
      </c>
      <c r="I5" s="188" t="s">
        <v>51</v>
      </c>
      <c r="J5" s="188" t="s">
        <v>52</v>
      </c>
      <c r="K5" s="188" t="s">
        <v>53</v>
      </c>
      <c r="L5" s="188" t="s">
        <v>54</v>
      </c>
      <c r="M5" s="188" t="s">
        <v>55</v>
      </c>
      <c r="N5" s="188" t="s">
        <v>56</v>
      </c>
      <c r="O5" s="189" t="s">
        <v>40</v>
      </c>
      <c r="P5" s="188" t="s">
        <v>57</v>
      </c>
      <c r="Q5" s="188" t="s">
        <v>58</v>
      </c>
      <c r="R5" s="188" t="s">
        <v>59</v>
      </c>
      <c r="S5" s="189" t="s">
        <v>40</v>
      </c>
      <c r="T5" s="188" t="s">
        <v>60</v>
      </c>
      <c r="U5" s="188" t="s">
        <v>61</v>
      </c>
      <c r="V5" s="188" t="s">
        <v>62</v>
      </c>
      <c r="W5" s="189" t="s">
        <v>40</v>
      </c>
      <c r="X5" s="187" t="s">
        <v>63</v>
      </c>
      <c r="Y5" s="184"/>
      <c r="Z5" s="184"/>
      <c r="AA5" s="185"/>
      <c r="AB5" s="185"/>
      <c r="AC5" s="185"/>
      <c r="AD5" s="185"/>
      <c r="AE5" s="185"/>
    </row>
    <row r="6" spans="1:24" s="18" customFormat="1" ht="24">
      <c r="A6" s="6">
        <v>1</v>
      </c>
      <c r="B6" s="4" t="s">
        <v>84</v>
      </c>
      <c r="C6" s="6" t="s">
        <v>38</v>
      </c>
      <c r="D6" s="6"/>
      <c r="E6" s="6"/>
      <c r="F6" s="6"/>
      <c r="G6" s="31"/>
      <c r="H6" s="16"/>
      <c r="I6" s="16"/>
      <c r="J6" s="16"/>
      <c r="K6" s="16"/>
      <c r="L6" s="16"/>
      <c r="M6" s="16"/>
      <c r="N6" s="16"/>
      <c r="O6" s="16"/>
      <c r="P6" s="6">
        <v>256</v>
      </c>
      <c r="Q6" s="6">
        <v>236</v>
      </c>
      <c r="R6" s="6">
        <v>257</v>
      </c>
      <c r="S6" s="31">
        <f>SUM(P6:R6)</f>
        <v>749</v>
      </c>
      <c r="T6" s="6">
        <v>181</v>
      </c>
      <c r="U6" s="6">
        <v>171</v>
      </c>
      <c r="V6" s="6">
        <v>168</v>
      </c>
      <c r="W6" s="33">
        <f>SUM(T6:V6)</f>
        <v>520</v>
      </c>
      <c r="X6" s="190">
        <f>H6+O6+S6+W6</f>
        <v>1269</v>
      </c>
    </row>
    <row r="7" spans="1:24" s="18" customFormat="1" ht="24">
      <c r="A7" s="16"/>
      <c r="B7" s="16"/>
      <c r="C7" s="6" t="s">
        <v>39</v>
      </c>
      <c r="D7" s="6"/>
      <c r="E7" s="6"/>
      <c r="F7" s="6"/>
      <c r="G7" s="31"/>
      <c r="H7" s="16"/>
      <c r="I7" s="16"/>
      <c r="J7" s="16"/>
      <c r="K7" s="16"/>
      <c r="L7" s="16"/>
      <c r="M7" s="16"/>
      <c r="N7" s="16"/>
      <c r="O7" s="16"/>
      <c r="P7" s="6">
        <v>550</v>
      </c>
      <c r="Q7" s="6">
        <v>440</v>
      </c>
      <c r="R7" s="6">
        <v>580</v>
      </c>
      <c r="S7" s="31">
        <f>SUM(P7:R7)</f>
        <v>1570</v>
      </c>
      <c r="T7" s="6">
        <v>464</v>
      </c>
      <c r="U7" s="6">
        <v>425</v>
      </c>
      <c r="V7" s="6">
        <v>514</v>
      </c>
      <c r="W7" s="37">
        <f>SUM(T7:V7)</f>
        <v>1403</v>
      </c>
      <c r="X7" s="190">
        <f aca="true" t="shared" si="0" ref="X7:X49">H7+O7+S7+W7</f>
        <v>2973</v>
      </c>
    </row>
    <row r="8" spans="1:24" s="18" customFormat="1" ht="24">
      <c r="A8" s="16"/>
      <c r="B8" s="16"/>
      <c r="C8" s="6" t="s">
        <v>40</v>
      </c>
      <c r="D8" s="32"/>
      <c r="E8" s="32"/>
      <c r="F8" s="32"/>
      <c r="G8" s="31"/>
      <c r="H8" s="16"/>
      <c r="I8" s="16"/>
      <c r="J8" s="16"/>
      <c r="K8" s="16"/>
      <c r="L8" s="16"/>
      <c r="M8" s="16"/>
      <c r="N8" s="16"/>
      <c r="O8" s="16"/>
      <c r="P8" s="32">
        <v>806</v>
      </c>
      <c r="Q8" s="32">
        <v>676</v>
      </c>
      <c r="R8" s="32">
        <v>837</v>
      </c>
      <c r="S8" s="31">
        <f>SUM(P8:R8)</f>
        <v>2319</v>
      </c>
      <c r="T8" s="32">
        <f>SUM(T6:T7)</f>
        <v>645</v>
      </c>
      <c r="U8" s="32">
        <f>SUM(U6:U7)</f>
        <v>596</v>
      </c>
      <c r="V8" s="32">
        <f>SUM(V6:V7)</f>
        <v>682</v>
      </c>
      <c r="W8" s="37">
        <f>SUM(T8:V8)</f>
        <v>1923</v>
      </c>
      <c r="X8" s="190">
        <f t="shared" si="0"/>
        <v>4242</v>
      </c>
    </row>
    <row r="9" spans="1:24" s="18" customFormat="1" ht="24">
      <c r="A9" s="16"/>
      <c r="B9" s="16"/>
      <c r="C9" s="6" t="s">
        <v>64</v>
      </c>
      <c r="D9" s="32"/>
      <c r="E9" s="32"/>
      <c r="F9" s="32"/>
      <c r="G9" s="31"/>
      <c r="H9" s="16"/>
      <c r="I9" s="16"/>
      <c r="J9" s="16"/>
      <c r="K9" s="16"/>
      <c r="L9" s="16"/>
      <c r="M9" s="16"/>
      <c r="N9" s="16"/>
      <c r="O9" s="16"/>
      <c r="P9" s="32">
        <v>18</v>
      </c>
      <c r="Q9" s="32">
        <v>15</v>
      </c>
      <c r="R9" s="32">
        <v>20</v>
      </c>
      <c r="S9" s="31">
        <f>SUM(P9:R9)</f>
        <v>53</v>
      </c>
      <c r="T9" s="32">
        <v>15</v>
      </c>
      <c r="U9" s="32">
        <v>14</v>
      </c>
      <c r="V9" s="32">
        <v>16</v>
      </c>
      <c r="W9" s="33">
        <f>SUM(T9:V9)</f>
        <v>45</v>
      </c>
      <c r="X9" s="190">
        <f t="shared" si="0"/>
        <v>98</v>
      </c>
    </row>
    <row r="10" spans="1:24" s="18" customFormat="1" ht="24">
      <c r="A10" s="6">
        <v>2</v>
      </c>
      <c r="B10" s="4" t="s">
        <v>92</v>
      </c>
      <c r="C10" s="6" t="s">
        <v>38</v>
      </c>
      <c r="D10" s="6">
        <v>0</v>
      </c>
      <c r="E10" s="6">
        <v>46</v>
      </c>
      <c r="F10" s="6">
        <v>57</v>
      </c>
      <c r="G10" s="6">
        <v>47</v>
      </c>
      <c r="H10" s="6">
        <v>150</v>
      </c>
      <c r="I10" s="6">
        <v>48</v>
      </c>
      <c r="J10" s="6">
        <v>38</v>
      </c>
      <c r="K10" s="6">
        <v>23</v>
      </c>
      <c r="L10" s="6">
        <v>24</v>
      </c>
      <c r="M10" s="6">
        <v>0</v>
      </c>
      <c r="N10" s="6">
        <v>0</v>
      </c>
      <c r="O10" s="6">
        <v>133</v>
      </c>
      <c r="P10" s="6">
        <v>29</v>
      </c>
      <c r="Q10" s="6">
        <v>30</v>
      </c>
      <c r="R10" s="6">
        <v>30</v>
      </c>
      <c r="S10" s="33">
        <v>89</v>
      </c>
      <c r="T10" s="6">
        <v>58</v>
      </c>
      <c r="U10" s="6">
        <v>41</v>
      </c>
      <c r="V10" s="6">
        <v>33</v>
      </c>
      <c r="W10" s="33">
        <v>132</v>
      </c>
      <c r="X10" s="190">
        <f t="shared" si="0"/>
        <v>504</v>
      </c>
    </row>
    <row r="11" spans="1:24" s="18" customFormat="1" ht="24">
      <c r="A11" s="16"/>
      <c r="B11" s="16"/>
      <c r="C11" s="6" t="s">
        <v>39</v>
      </c>
      <c r="D11" s="6">
        <v>0</v>
      </c>
      <c r="E11" s="6">
        <v>46</v>
      </c>
      <c r="F11" s="6">
        <v>63</v>
      </c>
      <c r="G11" s="6">
        <v>60</v>
      </c>
      <c r="H11" s="6">
        <v>169</v>
      </c>
      <c r="I11" s="6">
        <v>37</v>
      </c>
      <c r="J11" s="6">
        <v>25</v>
      </c>
      <c r="K11" s="6">
        <v>21</v>
      </c>
      <c r="L11" s="6">
        <v>14</v>
      </c>
      <c r="M11" s="6">
        <v>0</v>
      </c>
      <c r="N11" s="6">
        <v>0</v>
      </c>
      <c r="O11" s="6">
        <v>97</v>
      </c>
      <c r="P11" s="6">
        <v>39</v>
      </c>
      <c r="Q11" s="6">
        <v>29</v>
      </c>
      <c r="R11" s="6">
        <v>21</v>
      </c>
      <c r="S11" s="33">
        <v>89</v>
      </c>
      <c r="T11" s="6">
        <v>47</v>
      </c>
      <c r="U11" s="6">
        <v>45</v>
      </c>
      <c r="V11" s="6">
        <v>42</v>
      </c>
      <c r="W11" s="33">
        <v>134</v>
      </c>
      <c r="X11" s="190">
        <f t="shared" si="0"/>
        <v>489</v>
      </c>
    </row>
    <row r="12" spans="1:24" s="18" customFormat="1" ht="24">
      <c r="A12" s="16"/>
      <c r="B12" s="16"/>
      <c r="C12" s="6" t="s">
        <v>40</v>
      </c>
      <c r="D12" s="6">
        <v>0</v>
      </c>
      <c r="E12" s="6">
        <v>92</v>
      </c>
      <c r="F12" s="6">
        <v>120</v>
      </c>
      <c r="G12" s="6">
        <v>107</v>
      </c>
      <c r="H12" s="6">
        <v>319</v>
      </c>
      <c r="I12" s="6">
        <v>85</v>
      </c>
      <c r="J12" s="6">
        <v>63</v>
      </c>
      <c r="K12" s="6">
        <v>44</v>
      </c>
      <c r="L12" s="6">
        <v>38</v>
      </c>
      <c r="M12" s="6">
        <v>0</v>
      </c>
      <c r="N12" s="6">
        <v>0</v>
      </c>
      <c r="O12" s="6">
        <v>230</v>
      </c>
      <c r="P12" s="32">
        <v>68</v>
      </c>
      <c r="Q12" s="32">
        <v>59</v>
      </c>
      <c r="R12" s="32">
        <v>51</v>
      </c>
      <c r="S12" s="33">
        <v>178</v>
      </c>
      <c r="T12" s="6">
        <v>105</v>
      </c>
      <c r="U12" s="6">
        <v>86</v>
      </c>
      <c r="V12" s="6">
        <v>75</v>
      </c>
      <c r="W12" s="33">
        <v>266</v>
      </c>
      <c r="X12" s="190">
        <f t="shared" si="0"/>
        <v>993</v>
      </c>
    </row>
    <row r="13" spans="1:24" s="18" customFormat="1" ht="24">
      <c r="A13" s="16"/>
      <c r="B13" s="16"/>
      <c r="C13" s="6" t="s">
        <v>64</v>
      </c>
      <c r="D13" s="6">
        <v>0</v>
      </c>
      <c r="E13" s="6">
        <v>3</v>
      </c>
      <c r="F13" s="6">
        <v>3</v>
      </c>
      <c r="G13" s="6">
        <v>3</v>
      </c>
      <c r="H13" s="6">
        <v>9</v>
      </c>
      <c r="I13" s="6">
        <v>3</v>
      </c>
      <c r="J13" s="6">
        <v>2</v>
      </c>
      <c r="K13" s="6">
        <v>1</v>
      </c>
      <c r="L13" s="6">
        <v>1</v>
      </c>
      <c r="M13" s="6">
        <v>0</v>
      </c>
      <c r="N13" s="6">
        <v>0</v>
      </c>
      <c r="O13" s="6">
        <v>7</v>
      </c>
      <c r="P13" s="32">
        <v>2</v>
      </c>
      <c r="Q13" s="32">
        <v>2</v>
      </c>
      <c r="R13" s="32">
        <v>2</v>
      </c>
      <c r="S13" s="33">
        <v>6</v>
      </c>
      <c r="T13" s="6">
        <v>3</v>
      </c>
      <c r="U13" s="6">
        <v>3</v>
      </c>
      <c r="V13" s="6">
        <v>3</v>
      </c>
      <c r="W13" s="33">
        <v>9</v>
      </c>
      <c r="X13" s="190">
        <f t="shared" si="0"/>
        <v>31</v>
      </c>
    </row>
    <row r="14" spans="1:24" s="18" customFormat="1" ht="24">
      <c r="A14" s="6">
        <v>3</v>
      </c>
      <c r="B14" s="4" t="s">
        <v>97</v>
      </c>
      <c r="C14" s="6" t="s">
        <v>38</v>
      </c>
      <c r="D14" s="6"/>
      <c r="E14" s="6"/>
      <c r="F14" s="6"/>
      <c r="G14" s="33"/>
      <c r="H14" s="16"/>
      <c r="I14" s="16"/>
      <c r="J14" s="16"/>
      <c r="K14" s="16"/>
      <c r="L14" s="16"/>
      <c r="M14" s="16"/>
      <c r="N14" s="16"/>
      <c r="O14" s="16"/>
      <c r="P14" s="6">
        <v>39</v>
      </c>
      <c r="Q14" s="6">
        <v>20</v>
      </c>
      <c r="R14" s="6">
        <v>13</v>
      </c>
      <c r="S14" s="33">
        <f>SUM(P14:R14)</f>
        <v>72</v>
      </c>
      <c r="T14" s="6">
        <v>21</v>
      </c>
      <c r="U14" s="6">
        <v>23</v>
      </c>
      <c r="V14" s="6">
        <v>24</v>
      </c>
      <c r="W14" s="33">
        <f>SUM(T14:V14)</f>
        <v>68</v>
      </c>
      <c r="X14" s="190">
        <f t="shared" si="0"/>
        <v>140</v>
      </c>
    </row>
    <row r="15" spans="1:24" s="18" customFormat="1" ht="24">
      <c r="A15" s="16"/>
      <c r="B15" s="16"/>
      <c r="C15" s="6" t="s">
        <v>39</v>
      </c>
      <c r="D15" s="6"/>
      <c r="E15" s="6"/>
      <c r="F15" s="6"/>
      <c r="G15" s="33"/>
      <c r="H15" s="16"/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>
        <v>17</v>
      </c>
      <c r="V15" s="6">
        <v>14</v>
      </c>
      <c r="W15" s="33">
        <f>SUM(T15:V15)</f>
        <v>31</v>
      </c>
      <c r="X15" s="33">
        <f>SUM(U15:W15)</f>
        <v>62</v>
      </c>
    </row>
    <row r="16" spans="1:24" s="18" customFormat="1" ht="24">
      <c r="A16" s="16"/>
      <c r="B16" s="16"/>
      <c r="C16" s="6" t="s">
        <v>40</v>
      </c>
      <c r="D16" s="32"/>
      <c r="E16" s="32"/>
      <c r="F16" s="32"/>
      <c r="G16" s="33"/>
      <c r="H16" s="16"/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>
        <v>40</v>
      </c>
      <c r="V16" s="6">
        <v>40</v>
      </c>
      <c r="W16" s="33">
        <f>SUM(T16:V16)</f>
        <v>80</v>
      </c>
      <c r="X16" s="33">
        <f>SUM(U16:W16)</f>
        <v>160</v>
      </c>
    </row>
    <row r="17" spans="1:24" s="18" customFormat="1" ht="24">
      <c r="A17" s="16"/>
      <c r="B17" s="16"/>
      <c r="C17" s="6" t="s">
        <v>64</v>
      </c>
      <c r="D17" s="32"/>
      <c r="E17" s="32"/>
      <c r="F17" s="32"/>
      <c r="G17" s="33"/>
      <c r="H17" s="16"/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>
        <v>1</v>
      </c>
      <c r="V17" s="6">
        <v>1</v>
      </c>
      <c r="W17" s="33">
        <v>3</v>
      </c>
      <c r="X17" s="33">
        <v>3</v>
      </c>
    </row>
    <row r="18" spans="1:24" s="18" customFormat="1" ht="24">
      <c r="A18" s="6">
        <v>4</v>
      </c>
      <c r="B18" s="4" t="s">
        <v>102</v>
      </c>
      <c r="C18" s="6" t="s">
        <v>38</v>
      </c>
      <c r="D18" s="6"/>
      <c r="E18" s="6"/>
      <c r="F18" s="6"/>
      <c r="G18" s="33"/>
      <c r="H18" s="16"/>
      <c r="I18" s="6" t="s">
        <v>108</v>
      </c>
      <c r="J18" s="6" t="s">
        <v>108</v>
      </c>
      <c r="K18" s="6" t="s">
        <v>108</v>
      </c>
      <c r="L18" s="6" t="s">
        <v>108</v>
      </c>
      <c r="M18" s="6" t="s">
        <v>108</v>
      </c>
      <c r="N18" s="6" t="s">
        <v>108</v>
      </c>
      <c r="O18" s="6" t="s">
        <v>108</v>
      </c>
      <c r="P18" s="6" t="s">
        <v>108</v>
      </c>
      <c r="Q18" s="6" t="s">
        <v>108</v>
      </c>
      <c r="R18" s="6" t="s">
        <v>108</v>
      </c>
      <c r="S18" s="6" t="s">
        <v>108</v>
      </c>
      <c r="T18" s="6" t="s">
        <v>108</v>
      </c>
      <c r="U18" s="6">
        <v>20</v>
      </c>
      <c r="V18" s="6">
        <v>14</v>
      </c>
      <c r="W18" s="33">
        <v>38</v>
      </c>
      <c r="X18" s="33">
        <v>38</v>
      </c>
    </row>
    <row r="19" spans="1:24" s="18" customFormat="1" ht="24">
      <c r="A19" s="16"/>
      <c r="B19" s="16"/>
      <c r="C19" s="6" t="s">
        <v>39</v>
      </c>
      <c r="D19" s="6"/>
      <c r="E19" s="6"/>
      <c r="F19" s="6"/>
      <c r="G19" s="33"/>
      <c r="H19" s="16"/>
      <c r="I19" s="16"/>
      <c r="J19" s="16"/>
      <c r="K19" s="16"/>
      <c r="L19" s="16"/>
      <c r="M19" s="16"/>
      <c r="N19" s="16"/>
      <c r="O19" s="16"/>
      <c r="P19" s="6">
        <v>21</v>
      </c>
      <c r="Q19" s="6">
        <v>30</v>
      </c>
      <c r="R19" s="6">
        <v>33</v>
      </c>
      <c r="S19" s="33">
        <v>84</v>
      </c>
      <c r="T19" s="6">
        <v>22</v>
      </c>
      <c r="U19" s="6">
        <v>30</v>
      </c>
      <c r="V19" s="6">
        <v>19</v>
      </c>
      <c r="W19" s="33">
        <v>71</v>
      </c>
      <c r="X19" s="190">
        <f t="shared" si="0"/>
        <v>155</v>
      </c>
    </row>
    <row r="20" spans="1:24" s="18" customFormat="1" ht="24">
      <c r="A20" s="16"/>
      <c r="B20" s="16"/>
      <c r="C20" s="6" t="s">
        <v>40</v>
      </c>
      <c r="D20" s="32"/>
      <c r="E20" s="32"/>
      <c r="F20" s="32"/>
      <c r="G20" s="33"/>
      <c r="H20" s="16"/>
      <c r="I20" s="16"/>
      <c r="J20" s="16"/>
      <c r="K20" s="16"/>
      <c r="L20" s="16"/>
      <c r="M20" s="16"/>
      <c r="N20" s="16"/>
      <c r="O20" s="16"/>
      <c r="P20" s="32">
        <v>48</v>
      </c>
      <c r="Q20" s="32">
        <v>69</v>
      </c>
      <c r="R20" s="32">
        <v>54</v>
      </c>
      <c r="S20" s="33">
        <v>171</v>
      </c>
      <c r="T20" s="6">
        <v>26</v>
      </c>
      <c r="U20" s="6">
        <v>50</v>
      </c>
      <c r="V20" s="6">
        <v>33</v>
      </c>
      <c r="W20" s="33">
        <v>109</v>
      </c>
      <c r="X20" s="190">
        <f t="shared" si="0"/>
        <v>280</v>
      </c>
    </row>
    <row r="21" spans="1:24" s="18" customFormat="1" ht="24">
      <c r="A21" s="16"/>
      <c r="B21" s="16"/>
      <c r="C21" s="6" t="s">
        <v>64</v>
      </c>
      <c r="D21" s="32"/>
      <c r="E21" s="32"/>
      <c r="F21" s="32"/>
      <c r="G21" s="33"/>
      <c r="H21" s="16"/>
      <c r="I21" s="16"/>
      <c r="J21" s="16"/>
      <c r="K21" s="16"/>
      <c r="L21" s="16"/>
      <c r="M21" s="16"/>
      <c r="N21" s="16"/>
      <c r="O21" s="16"/>
      <c r="P21" s="32">
        <v>1</v>
      </c>
      <c r="Q21" s="32">
        <v>2</v>
      </c>
      <c r="R21" s="32">
        <v>2</v>
      </c>
      <c r="S21" s="33">
        <v>5</v>
      </c>
      <c r="T21" s="6"/>
      <c r="U21" s="6"/>
      <c r="V21" s="6"/>
      <c r="W21" s="33"/>
      <c r="X21" s="190">
        <f t="shared" si="0"/>
        <v>5</v>
      </c>
    </row>
    <row r="22" spans="1:24" s="18" customFormat="1" ht="24">
      <c r="A22" s="6">
        <v>5</v>
      </c>
      <c r="B22" s="4" t="s">
        <v>107</v>
      </c>
      <c r="C22" s="6" t="s">
        <v>38</v>
      </c>
      <c r="D22" s="7"/>
      <c r="E22" s="7"/>
      <c r="F22" s="7"/>
      <c r="G22" s="29"/>
      <c r="H22" s="16"/>
      <c r="I22" s="16"/>
      <c r="J22" s="16"/>
      <c r="K22" s="16"/>
      <c r="L22" s="16"/>
      <c r="M22" s="16"/>
      <c r="N22" s="16"/>
      <c r="O22" s="16"/>
      <c r="P22" s="7">
        <v>40</v>
      </c>
      <c r="Q22" s="7">
        <v>20</v>
      </c>
      <c r="R22" s="7">
        <v>22</v>
      </c>
      <c r="S22" s="29">
        <v>82</v>
      </c>
      <c r="T22" s="7">
        <v>6</v>
      </c>
      <c r="U22" s="7">
        <v>8</v>
      </c>
      <c r="V22" s="7">
        <v>3</v>
      </c>
      <c r="W22" s="29">
        <v>17</v>
      </c>
      <c r="X22" s="190">
        <f t="shared" si="0"/>
        <v>99</v>
      </c>
    </row>
    <row r="23" spans="1:24" s="18" customFormat="1" ht="24">
      <c r="A23" s="16"/>
      <c r="B23" s="16"/>
      <c r="C23" s="6" t="s">
        <v>39</v>
      </c>
      <c r="D23" s="7"/>
      <c r="E23" s="7"/>
      <c r="F23" s="7"/>
      <c r="G23" s="29"/>
      <c r="H23" s="16"/>
      <c r="I23" s="16"/>
      <c r="J23" s="16"/>
      <c r="K23" s="16"/>
      <c r="L23" s="16"/>
      <c r="M23" s="16"/>
      <c r="N23" s="16"/>
      <c r="O23" s="16"/>
      <c r="P23" s="7">
        <v>31</v>
      </c>
      <c r="Q23" s="7">
        <v>21</v>
      </c>
      <c r="R23" s="7">
        <v>30</v>
      </c>
      <c r="S23" s="29">
        <v>82</v>
      </c>
      <c r="T23" s="7">
        <v>16</v>
      </c>
      <c r="U23" s="7">
        <v>18</v>
      </c>
      <c r="V23" s="7">
        <v>23</v>
      </c>
      <c r="W23" s="29">
        <v>57</v>
      </c>
      <c r="X23" s="190">
        <f t="shared" si="0"/>
        <v>139</v>
      </c>
    </row>
    <row r="24" spans="1:24" s="18" customFormat="1" ht="24">
      <c r="A24" s="16"/>
      <c r="B24" s="16"/>
      <c r="C24" s="6" t="s">
        <v>40</v>
      </c>
      <c r="D24" s="34"/>
      <c r="E24" s="34"/>
      <c r="F24" s="34"/>
      <c r="G24" s="29"/>
      <c r="H24" s="16"/>
      <c r="I24" s="16"/>
      <c r="J24" s="16"/>
      <c r="K24" s="16"/>
      <c r="L24" s="16"/>
      <c r="M24" s="16"/>
      <c r="N24" s="16"/>
      <c r="O24" s="16"/>
      <c r="P24" s="34">
        <v>71</v>
      </c>
      <c r="Q24" s="34">
        <v>41</v>
      </c>
      <c r="R24" s="34">
        <v>52</v>
      </c>
      <c r="S24" s="29">
        <v>164</v>
      </c>
      <c r="T24" s="7">
        <v>22</v>
      </c>
      <c r="U24" s="7">
        <v>26</v>
      </c>
      <c r="V24" s="7">
        <v>26</v>
      </c>
      <c r="W24" s="29">
        <v>74</v>
      </c>
      <c r="X24" s="190">
        <f t="shared" si="0"/>
        <v>238</v>
      </c>
    </row>
    <row r="25" spans="1:24" s="18" customFormat="1" ht="24">
      <c r="A25" s="16"/>
      <c r="B25" s="16"/>
      <c r="C25" s="6" t="s">
        <v>64</v>
      </c>
      <c r="D25" s="34"/>
      <c r="E25" s="34"/>
      <c r="F25" s="34"/>
      <c r="G25" s="29"/>
      <c r="H25" s="16"/>
      <c r="I25" s="16"/>
      <c r="J25" s="16"/>
      <c r="K25" s="16"/>
      <c r="L25" s="16"/>
      <c r="M25" s="16"/>
      <c r="N25" s="16"/>
      <c r="O25" s="16"/>
      <c r="P25" s="34">
        <v>2</v>
      </c>
      <c r="Q25" s="34">
        <v>1</v>
      </c>
      <c r="R25" s="34">
        <v>2</v>
      </c>
      <c r="S25" s="29">
        <v>5</v>
      </c>
      <c r="T25" s="7">
        <v>1</v>
      </c>
      <c r="U25" s="7">
        <v>1</v>
      </c>
      <c r="V25" s="7">
        <v>1</v>
      </c>
      <c r="W25" s="29">
        <v>3</v>
      </c>
      <c r="X25" s="190">
        <f t="shared" si="0"/>
        <v>8</v>
      </c>
    </row>
    <row r="26" spans="1:24" s="18" customFormat="1" ht="24">
      <c r="A26" s="16">
        <v>6</v>
      </c>
      <c r="B26" s="4" t="s">
        <v>113</v>
      </c>
      <c r="C26" s="6" t="s">
        <v>38</v>
      </c>
      <c r="D26" s="9"/>
      <c r="E26" s="9"/>
      <c r="F26" s="9"/>
      <c r="G26" s="35"/>
      <c r="H26" s="16"/>
      <c r="I26" s="16"/>
      <c r="J26" s="16"/>
      <c r="K26" s="16"/>
      <c r="L26" s="16"/>
      <c r="M26" s="16"/>
      <c r="N26" s="16"/>
      <c r="O26" s="16"/>
      <c r="P26" s="9">
        <v>65</v>
      </c>
      <c r="Q26" s="9">
        <v>37</v>
      </c>
      <c r="R26" s="9">
        <v>46</v>
      </c>
      <c r="S26" s="35">
        <v>148</v>
      </c>
      <c r="T26" s="38">
        <v>45</v>
      </c>
      <c r="U26" s="38">
        <v>42</v>
      </c>
      <c r="V26" s="38">
        <v>31</v>
      </c>
      <c r="W26" s="39">
        <v>118</v>
      </c>
      <c r="X26" s="190">
        <f t="shared" si="0"/>
        <v>266</v>
      </c>
    </row>
    <row r="27" spans="1:24" s="18" customFormat="1" ht="24">
      <c r="A27" s="16"/>
      <c r="B27" s="16"/>
      <c r="C27" s="6" t="s">
        <v>39</v>
      </c>
      <c r="D27" s="9"/>
      <c r="E27" s="9"/>
      <c r="F27" s="9"/>
      <c r="G27" s="35"/>
      <c r="H27" s="16"/>
      <c r="I27" s="16"/>
      <c r="J27" s="16"/>
      <c r="K27" s="16"/>
      <c r="L27" s="16"/>
      <c r="M27" s="16"/>
      <c r="N27" s="16"/>
      <c r="O27" s="16"/>
      <c r="P27" s="9">
        <v>62</v>
      </c>
      <c r="Q27" s="9">
        <v>64</v>
      </c>
      <c r="R27" s="9">
        <v>42</v>
      </c>
      <c r="S27" s="35">
        <v>168</v>
      </c>
      <c r="T27" s="38">
        <v>95</v>
      </c>
      <c r="U27" s="38">
        <v>67</v>
      </c>
      <c r="V27" s="38">
        <v>60</v>
      </c>
      <c r="W27" s="39">
        <v>222</v>
      </c>
      <c r="X27" s="190">
        <f t="shared" si="0"/>
        <v>390</v>
      </c>
    </row>
    <row r="28" spans="1:24" s="18" customFormat="1" ht="24">
      <c r="A28" s="16"/>
      <c r="B28" s="16"/>
      <c r="C28" s="6" t="s">
        <v>40</v>
      </c>
      <c r="D28" s="36"/>
      <c r="E28" s="36"/>
      <c r="F28" s="36"/>
      <c r="G28" s="35"/>
      <c r="H28" s="16"/>
      <c r="I28" s="16"/>
      <c r="J28" s="16"/>
      <c r="K28" s="16"/>
      <c r="L28" s="16"/>
      <c r="M28" s="16"/>
      <c r="N28" s="16"/>
      <c r="O28" s="16"/>
      <c r="P28" s="36">
        <v>127</v>
      </c>
      <c r="Q28" s="36">
        <v>101</v>
      </c>
      <c r="R28" s="36">
        <v>88</v>
      </c>
      <c r="S28" s="35">
        <v>316</v>
      </c>
      <c r="T28" s="38">
        <v>140</v>
      </c>
      <c r="U28" s="38">
        <v>109</v>
      </c>
      <c r="V28" s="38">
        <v>91</v>
      </c>
      <c r="W28" s="39">
        <v>340</v>
      </c>
      <c r="X28" s="190">
        <f t="shared" si="0"/>
        <v>656</v>
      </c>
    </row>
    <row r="29" spans="1:24" s="18" customFormat="1" ht="24">
      <c r="A29" s="16"/>
      <c r="B29" s="16"/>
      <c r="C29" s="6" t="s">
        <v>64</v>
      </c>
      <c r="D29" s="36">
        <v>3</v>
      </c>
      <c r="E29" s="36">
        <v>3</v>
      </c>
      <c r="F29" s="36">
        <v>3</v>
      </c>
      <c r="G29" s="35">
        <v>9</v>
      </c>
      <c r="H29" s="16"/>
      <c r="I29" s="16"/>
      <c r="J29" s="16"/>
      <c r="K29" s="16"/>
      <c r="L29" s="16"/>
      <c r="M29" s="16"/>
      <c r="N29" s="16"/>
      <c r="O29" s="16"/>
      <c r="P29" s="36">
        <v>3</v>
      </c>
      <c r="Q29" s="36">
        <v>3</v>
      </c>
      <c r="R29" s="36">
        <v>3</v>
      </c>
      <c r="S29" s="35">
        <v>9</v>
      </c>
      <c r="T29" s="38">
        <v>4</v>
      </c>
      <c r="U29" s="38">
        <v>3</v>
      </c>
      <c r="V29" s="38">
        <v>3</v>
      </c>
      <c r="W29" s="39">
        <v>10</v>
      </c>
      <c r="X29" s="190">
        <f t="shared" si="0"/>
        <v>19</v>
      </c>
    </row>
    <row r="30" spans="1:24" s="18" customFormat="1" ht="24">
      <c r="A30" s="16">
        <v>7</v>
      </c>
      <c r="B30" s="4" t="s">
        <v>118</v>
      </c>
      <c r="C30" s="6" t="s">
        <v>38</v>
      </c>
      <c r="D30" s="7">
        <v>76</v>
      </c>
      <c r="E30" s="7">
        <v>51</v>
      </c>
      <c r="F30" s="7">
        <v>28</v>
      </c>
      <c r="G30" s="29">
        <v>155</v>
      </c>
      <c r="H30" s="16"/>
      <c r="I30" s="16"/>
      <c r="J30" s="16"/>
      <c r="K30" s="16"/>
      <c r="L30" s="16"/>
      <c r="M30" s="16"/>
      <c r="N30" s="16"/>
      <c r="O30" s="16"/>
      <c r="P30" s="7">
        <v>76</v>
      </c>
      <c r="Q30" s="7">
        <v>51</v>
      </c>
      <c r="R30" s="7">
        <v>28</v>
      </c>
      <c r="S30" s="29">
        <v>155</v>
      </c>
      <c r="T30" s="7">
        <v>36</v>
      </c>
      <c r="U30" s="7">
        <v>25</v>
      </c>
      <c r="V30" s="7">
        <v>16</v>
      </c>
      <c r="W30" s="29">
        <v>77</v>
      </c>
      <c r="X30" s="190">
        <f t="shared" si="0"/>
        <v>232</v>
      </c>
    </row>
    <row r="31" spans="1:24" s="18" customFormat="1" ht="24">
      <c r="A31" s="16"/>
      <c r="B31" s="16"/>
      <c r="C31" s="6" t="s">
        <v>39</v>
      </c>
      <c r="D31" s="7">
        <v>42</v>
      </c>
      <c r="E31" s="7">
        <v>37</v>
      </c>
      <c r="F31" s="7">
        <v>19</v>
      </c>
      <c r="G31" s="29">
        <v>98</v>
      </c>
      <c r="H31" s="16"/>
      <c r="I31" s="16"/>
      <c r="J31" s="16"/>
      <c r="K31" s="16"/>
      <c r="L31" s="16"/>
      <c r="M31" s="16"/>
      <c r="N31" s="16"/>
      <c r="O31" s="16"/>
      <c r="P31" s="7">
        <v>42</v>
      </c>
      <c r="Q31" s="7">
        <v>37</v>
      </c>
      <c r="R31" s="7">
        <v>19</v>
      </c>
      <c r="S31" s="29">
        <v>98</v>
      </c>
      <c r="T31" s="7">
        <v>33</v>
      </c>
      <c r="U31" s="7">
        <v>38</v>
      </c>
      <c r="V31" s="7">
        <v>9</v>
      </c>
      <c r="W31" s="29">
        <v>80</v>
      </c>
      <c r="X31" s="190">
        <f t="shared" si="0"/>
        <v>178</v>
      </c>
    </row>
    <row r="32" spans="1:24" s="18" customFormat="1" ht="24">
      <c r="A32" s="16"/>
      <c r="B32" s="16"/>
      <c r="C32" s="6" t="s">
        <v>40</v>
      </c>
      <c r="D32" s="34">
        <v>118</v>
      </c>
      <c r="E32" s="34">
        <v>88</v>
      </c>
      <c r="F32" s="34">
        <v>47</v>
      </c>
      <c r="G32" s="29">
        <v>253</v>
      </c>
      <c r="H32" s="16"/>
      <c r="I32" s="16"/>
      <c r="J32" s="16"/>
      <c r="K32" s="16"/>
      <c r="L32" s="16"/>
      <c r="M32" s="16"/>
      <c r="N32" s="16"/>
      <c r="O32" s="16"/>
      <c r="P32" s="34">
        <v>118</v>
      </c>
      <c r="Q32" s="34">
        <v>88</v>
      </c>
      <c r="R32" s="34">
        <v>47</v>
      </c>
      <c r="S32" s="29">
        <v>253</v>
      </c>
      <c r="T32" s="7">
        <v>69</v>
      </c>
      <c r="U32" s="7">
        <v>63</v>
      </c>
      <c r="V32" s="7">
        <v>25</v>
      </c>
      <c r="W32" s="29">
        <v>157</v>
      </c>
      <c r="X32" s="190">
        <f t="shared" si="0"/>
        <v>410</v>
      </c>
    </row>
    <row r="33" spans="1:24" s="18" customFormat="1" ht="24">
      <c r="A33" s="16"/>
      <c r="B33" s="16"/>
      <c r="C33" s="6" t="s">
        <v>64</v>
      </c>
      <c r="D33" s="34">
        <v>3</v>
      </c>
      <c r="E33" s="34">
        <v>3</v>
      </c>
      <c r="F33" s="34">
        <v>2</v>
      </c>
      <c r="G33" s="29">
        <v>8</v>
      </c>
      <c r="H33" s="16"/>
      <c r="I33" s="16"/>
      <c r="J33" s="16"/>
      <c r="K33" s="16"/>
      <c r="L33" s="16"/>
      <c r="M33" s="16"/>
      <c r="N33" s="16"/>
      <c r="O33" s="16"/>
      <c r="P33" s="34">
        <v>3</v>
      </c>
      <c r="Q33" s="34">
        <v>3</v>
      </c>
      <c r="R33" s="34">
        <v>2</v>
      </c>
      <c r="S33" s="29">
        <v>8</v>
      </c>
      <c r="T33" s="7">
        <v>2</v>
      </c>
      <c r="U33" s="7">
        <v>2</v>
      </c>
      <c r="V33" s="7">
        <v>2</v>
      </c>
      <c r="W33" s="29">
        <v>6</v>
      </c>
      <c r="X33" s="190">
        <f t="shared" si="0"/>
        <v>14</v>
      </c>
    </row>
    <row r="34" spans="1:24" s="18" customFormat="1" ht="24">
      <c r="A34" s="16">
        <v>8</v>
      </c>
      <c r="B34" s="4" t="s">
        <v>123</v>
      </c>
      <c r="C34" s="6" t="s">
        <v>38</v>
      </c>
      <c r="D34" s="6">
        <v>31</v>
      </c>
      <c r="E34" s="6">
        <v>25</v>
      </c>
      <c r="F34" s="6">
        <v>9</v>
      </c>
      <c r="G34" s="33">
        <v>65</v>
      </c>
      <c r="H34" s="16"/>
      <c r="I34" s="16"/>
      <c r="J34" s="16"/>
      <c r="K34" s="16"/>
      <c r="L34" s="16"/>
      <c r="M34" s="16"/>
      <c r="N34" s="16"/>
      <c r="O34" s="16"/>
      <c r="P34" s="6">
        <v>31</v>
      </c>
      <c r="Q34" s="6">
        <v>25</v>
      </c>
      <c r="R34" s="6">
        <v>9</v>
      </c>
      <c r="S34" s="33">
        <v>65</v>
      </c>
      <c r="T34" s="6">
        <v>15</v>
      </c>
      <c r="U34" s="6">
        <v>14</v>
      </c>
      <c r="V34" s="6">
        <v>8</v>
      </c>
      <c r="W34" s="33">
        <v>37</v>
      </c>
      <c r="X34" s="190">
        <f t="shared" si="0"/>
        <v>102</v>
      </c>
    </row>
    <row r="35" spans="1:24" s="18" customFormat="1" ht="24">
      <c r="A35" s="16"/>
      <c r="B35" s="16"/>
      <c r="C35" s="6" t="s">
        <v>39</v>
      </c>
      <c r="D35" s="6">
        <v>33</v>
      </c>
      <c r="E35" s="6">
        <v>20</v>
      </c>
      <c r="F35" s="6">
        <v>11</v>
      </c>
      <c r="G35" s="33">
        <v>64</v>
      </c>
      <c r="H35" s="16"/>
      <c r="I35" s="16"/>
      <c r="J35" s="16"/>
      <c r="K35" s="16"/>
      <c r="L35" s="16"/>
      <c r="M35" s="16"/>
      <c r="N35" s="16"/>
      <c r="O35" s="16"/>
      <c r="P35" s="6">
        <v>33</v>
      </c>
      <c r="Q35" s="6">
        <v>20</v>
      </c>
      <c r="R35" s="6">
        <v>11</v>
      </c>
      <c r="S35" s="33">
        <v>64</v>
      </c>
      <c r="T35" s="6">
        <v>29</v>
      </c>
      <c r="U35" s="6">
        <v>20</v>
      </c>
      <c r="V35" s="6">
        <v>19</v>
      </c>
      <c r="W35" s="33">
        <v>68</v>
      </c>
      <c r="X35" s="190">
        <f t="shared" si="0"/>
        <v>132</v>
      </c>
    </row>
    <row r="36" spans="1:24" s="18" customFormat="1" ht="24">
      <c r="A36" s="16"/>
      <c r="B36" s="16"/>
      <c r="C36" s="6" t="s">
        <v>40</v>
      </c>
      <c r="D36" s="32">
        <v>64</v>
      </c>
      <c r="E36" s="32">
        <v>45</v>
      </c>
      <c r="F36" s="32">
        <v>20</v>
      </c>
      <c r="G36" s="33">
        <v>129</v>
      </c>
      <c r="H36" s="16"/>
      <c r="I36" s="16"/>
      <c r="J36" s="16"/>
      <c r="K36" s="16"/>
      <c r="L36" s="16"/>
      <c r="M36" s="16"/>
      <c r="N36" s="16"/>
      <c r="O36" s="16"/>
      <c r="P36" s="32">
        <v>64</v>
      </c>
      <c r="Q36" s="32">
        <v>45</v>
      </c>
      <c r="R36" s="32">
        <v>20</v>
      </c>
      <c r="S36" s="33">
        <v>129</v>
      </c>
      <c r="T36" s="6">
        <v>44</v>
      </c>
      <c r="U36" s="6">
        <v>34</v>
      </c>
      <c r="V36" s="6">
        <v>27</v>
      </c>
      <c r="W36" s="33">
        <v>105</v>
      </c>
      <c r="X36" s="190">
        <f t="shared" si="0"/>
        <v>234</v>
      </c>
    </row>
    <row r="37" spans="1:24" s="18" customFormat="1" ht="24">
      <c r="A37" s="16"/>
      <c r="B37" s="16"/>
      <c r="C37" s="6" t="s">
        <v>64</v>
      </c>
      <c r="D37" s="32">
        <v>2</v>
      </c>
      <c r="E37" s="32">
        <v>2</v>
      </c>
      <c r="F37" s="32">
        <v>1</v>
      </c>
      <c r="G37" s="33">
        <v>5</v>
      </c>
      <c r="H37" s="16"/>
      <c r="I37" s="16"/>
      <c r="J37" s="16"/>
      <c r="K37" s="16"/>
      <c r="L37" s="16"/>
      <c r="M37" s="16"/>
      <c r="N37" s="16"/>
      <c r="O37" s="16"/>
      <c r="P37" s="32">
        <v>2</v>
      </c>
      <c r="Q37" s="32">
        <v>2</v>
      </c>
      <c r="R37" s="32">
        <v>1</v>
      </c>
      <c r="S37" s="33">
        <v>5</v>
      </c>
      <c r="T37" s="6">
        <v>1</v>
      </c>
      <c r="U37" s="6">
        <v>1</v>
      </c>
      <c r="V37" s="6">
        <v>1</v>
      </c>
      <c r="W37" s="33">
        <v>3</v>
      </c>
      <c r="X37" s="190">
        <f t="shared" si="0"/>
        <v>8</v>
      </c>
    </row>
    <row r="38" spans="1:24" s="18" customFormat="1" ht="24">
      <c r="A38" s="16">
        <v>9</v>
      </c>
      <c r="B38" s="4" t="s">
        <v>127</v>
      </c>
      <c r="C38" s="6" t="s">
        <v>38</v>
      </c>
      <c r="D38" s="6">
        <v>12</v>
      </c>
      <c r="E38" s="6">
        <v>15</v>
      </c>
      <c r="F38" s="6">
        <v>12</v>
      </c>
      <c r="G38" s="33">
        <v>39</v>
      </c>
      <c r="H38" s="16"/>
      <c r="I38" s="16"/>
      <c r="J38" s="16"/>
      <c r="K38" s="16"/>
      <c r="L38" s="16"/>
      <c r="M38" s="16"/>
      <c r="N38" s="16"/>
      <c r="O38" s="16"/>
      <c r="P38" s="6">
        <v>12</v>
      </c>
      <c r="Q38" s="6">
        <v>15</v>
      </c>
      <c r="R38" s="6">
        <v>12</v>
      </c>
      <c r="S38" s="33">
        <v>39</v>
      </c>
      <c r="T38" s="6">
        <v>10</v>
      </c>
      <c r="U38" s="6">
        <v>12</v>
      </c>
      <c r="V38" s="6">
        <v>5</v>
      </c>
      <c r="W38" s="33">
        <v>27</v>
      </c>
      <c r="X38" s="190">
        <f t="shared" si="0"/>
        <v>66</v>
      </c>
    </row>
    <row r="39" spans="1:24" s="18" customFormat="1" ht="24">
      <c r="A39" s="16"/>
      <c r="B39" s="16"/>
      <c r="C39" s="6" t="s">
        <v>39</v>
      </c>
      <c r="D39" s="6">
        <v>6</v>
      </c>
      <c r="E39" s="6">
        <v>8</v>
      </c>
      <c r="F39" s="6">
        <v>7</v>
      </c>
      <c r="G39" s="33">
        <v>21</v>
      </c>
      <c r="H39" s="16"/>
      <c r="I39" s="16"/>
      <c r="J39" s="16"/>
      <c r="K39" s="16"/>
      <c r="L39" s="16"/>
      <c r="M39" s="16"/>
      <c r="N39" s="16"/>
      <c r="O39" s="16"/>
      <c r="P39" s="6">
        <v>6</v>
      </c>
      <c r="Q39" s="6">
        <v>8</v>
      </c>
      <c r="R39" s="6">
        <v>7</v>
      </c>
      <c r="S39" s="33">
        <v>21</v>
      </c>
      <c r="T39" s="6">
        <v>10</v>
      </c>
      <c r="U39" s="6">
        <v>11</v>
      </c>
      <c r="V39" s="6">
        <v>6</v>
      </c>
      <c r="W39" s="33">
        <v>27</v>
      </c>
      <c r="X39" s="190">
        <f t="shared" si="0"/>
        <v>48</v>
      </c>
    </row>
    <row r="40" spans="1:24" s="18" customFormat="1" ht="24">
      <c r="A40" s="16"/>
      <c r="B40" s="16"/>
      <c r="C40" s="6" t="s">
        <v>40</v>
      </c>
      <c r="D40" s="32">
        <v>18</v>
      </c>
      <c r="E40" s="32">
        <v>23</v>
      </c>
      <c r="F40" s="32">
        <v>19</v>
      </c>
      <c r="G40" s="33">
        <v>60</v>
      </c>
      <c r="H40" s="16"/>
      <c r="I40" s="16"/>
      <c r="J40" s="16"/>
      <c r="K40" s="16"/>
      <c r="L40" s="16"/>
      <c r="M40" s="16"/>
      <c r="N40" s="16"/>
      <c r="O40" s="16"/>
      <c r="P40" s="32">
        <v>18</v>
      </c>
      <c r="Q40" s="32">
        <v>23</v>
      </c>
      <c r="R40" s="32">
        <v>19</v>
      </c>
      <c r="S40" s="33">
        <v>60</v>
      </c>
      <c r="T40" s="6">
        <v>20</v>
      </c>
      <c r="U40" s="6">
        <v>23</v>
      </c>
      <c r="V40" s="6">
        <v>11</v>
      </c>
      <c r="W40" s="33">
        <v>54</v>
      </c>
      <c r="X40" s="190">
        <f t="shared" si="0"/>
        <v>114</v>
      </c>
    </row>
    <row r="41" spans="1:24" s="18" customFormat="1" ht="24">
      <c r="A41" s="16"/>
      <c r="B41" s="16"/>
      <c r="C41" s="6" t="s">
        <v>64</v>
      </c>
      <c r="D41" s="32">
        <v>1</v>
      </c>
      <c r="E41" s="32">
        <v>1</v>
      </c>
      <c r="F41" s="32">
        <v>1</v>
      </c>
      <c r="G41" s="33">
        <v>1</v>
      </c>
      <c r="H41" s="16"/>
      <c r="I41" s="16"/>
      <c r="J41" s="16"/>
      <c r="K41" s="16"/>
      <c r="L41" s="16"/>
      <c r="M41" s="16"/>
      <c r="N41" s="16"/>
      <c r="O41" s="16"/>
      <c r="P41" s="32">
        <v>1</v>
      </c>
      <c r="Q41" s="32">
        <v>1</v>
      </c>
      <c r="R41" s="32">
        <v>1</v>
      </c>
      <c r="S41" s="33">
        <v>1</v>
      </c>
      <c r="T41" s="6">
        <v>1</v>
      </c>
      <c r="U41" s="6">
        <v>1</v>
      </c>
      <c r="V41" s="6">
        <v>1</v>
      </c>
      <c r="W41" s="33">
        <v>1</v>
      </c>
      <c r="X41" s="190">
        <f t="shared" si="0"/>
        <v>2</v>
      </c>
    </row>
    <row r="42" spans="1:24" s="18" customFormat="1" ht="24">
      <c r="A42" s="16">
        <v>10</v>
      </c>
      <c r="B42" s="4" t="s">
        <v>130</v>
      </c>
      <c r="C42" s="6" t="s">
        <v>38</v>
      </c>
      <c r="D42" s="6">
        <v>154</v>
      </c>
      <c r="E42" s="6">
        <v>44</v>
      </c>
      <c r="F42" s="6">
        <v>57</v>
      </c>
      <c r="G42" s="33">
        <v>255</v>
      </c>
      <c r="H42" s="16"/>
      <c r="I42" s="16"/>
      <c r="J42" s="16"/>
      <c r="K42" s="16"/>
      <c r="L42" s="16"/>
      <c r="M42" s="16"/>
      <c r="N42" s="16"/>
      <c r="O42" s="16"/>
      <c r="P42" s="6">
        <v>154</v>
      </c>
      <c r="Q42" s="6">
        <v>44</v>
      </c>
      <c r="R42" s="6">
        <v>57</v>
      </c>
      <c r="S42" s="33">
        <v>255</v>
      </c>
      <c r="T42" s="6">
        <v>46</v>
      </c>
      <c r="U42" s="6">
        <v>30</v>
      </c>
      <c r="V42" s="6">
        <v>28</v>
      </c>
      <c r="W42" s="33">
        <v>104</v>
      </c>
      <c r="X42" s="190">
        <f t="shared" si="0"/>
        <v>359</v>
      </c>
    </row>
    <row r="43" spans="1:24" s="18" customFormat="1" ht="24">
      <c r="A43" s="16"/>
      <c r="B43" s="16"/>
      <c r="C43" s="6" t="s">
        <v>39</v>
      </c>
      <c r="D43" s="6">
        <v>75</v>
      </c>
      <c r="E43" s="6">
        <v>31</v>
      </c>
      <c r="F43" s="6">
        <v>18</v>
      </c>
      <c r="G43" s="33">
        <v>124</v>
      </c>
      <c r="H43" s="16"/>
      <c r="I43" s="16"/>
      <c r="J43" s="16"/>
      <c r="K43" s="16"/>
      <c r="L43" s="16"/>
      <c r="M43" s="16"/>
      <c r="N43" s="16"/>
      <c r="O43" s="16"/>
      <c r="P43" s="6">
        <v>75</v>
      </c>
      <c r="Q43" s="6">
        <v>31</v>
      </c>
      <c r="R43" s="6">
        <v>18</v>
      </c>
      <c r="S43" s="33">
        <v>124</v>
      </c>
      <c r="T43" s="6">
        <v>27</v>
      </c>
      <c r="U43" s="6">
        <v>29</v>
      </c>
      <c r="V43" s="6">
        <v>17</v>
      </c>
      <c r="W43" s="33">
        <v>73</v>
      </c>
      <c r="X43" s="190">
        <f t="shared" si="0"/>
        <v>197</v>
      </c>
    </row>
    <row r="44" spans="1:24" s="18" customFormat="1" ht="24">
      <c r="A44" s="16"/>
      <c r="B44" s="16"/>
      <c r="C44" s="6" t="s">
        <v>40</v>
      </c>
      <c r="D44" s="32">
        <v>229</v>
      </c>
      <c r="E44" s="32">
        <v>75</v>
      </c>
      <c r="F44" s="32">
        <v>75</v>
      </c>
      <c r="G44" s="33">
        <v>379</v>
      </c>
      <c r="H44" s="16"/>
      <c r="I44" s="16"/>
      <c r="J44" s="16"/>
      <c r="K44" s="16"/>
      <c r="L44" s="16"/>
      <c r="M44" s="16"/>
      <c r="N44" s="16"/>
      <c r="O44" s="16"/>
      <c r="P44" s="32">
        <v>229</v>
      </c>
      <c r="Q44" s="32">
        <v>75</v>
      </c>
      <c r="R44" s="32">
        <v>75</v>
      </c>
      <c r="S44" s="33">
        <v>379</v>
      </c>
      <c r="T44" s="6">
        <v>73</v>
      </c>
      <c r="U44" s="6">
        <v>59</v>
      </c>
      <c r="V44" s="6">
        <v>45</v>
      </c>
      <c r="W44" s="33">
        <v>177</v>
      </c>
      <c r="X44" s="190">
        <f t="shared" si="0"/>
        <v>556</v>
      </c>
    </row>
    <row r="45" spans="1:24" s="18" customFormat="1" ht="24">
      <c r="A45" s="16"/>
      <c r="B45" s="16"/>
      <c r="C45" s="6" t="s">
        <v>64</v>
      </c>
      <c r="D45" s="32">
        <v>6</v>
      </c>
      <c r="E45" s="32">
        <v>2</v>
      </c>
      <c r="F45" s="32">
        <v>2</v>
      </c>
      <c r="G45" s="33">
        <v>10</v>
      </c>
      <c r="H45" s="16"/>
      <c r="I45" s="16"/>
      <c r="J45" s="16"/>
      <c r="K45" s="16"/>
      <c r="L45" s="16"/>
      <c r="M45" s="16"/>
      <c r="N45" s="16"/>
      <c r="O45" s="16"/>
      <c r="P45" s="32">
        <v>6</v>
      </c>
      <c r="Q45" s="32">
        <v>2</v>
      </c>
      <c r="R45" s="32">
        <v>2</v>
      </c>
      <c r="S45" s="33">
        <v>10</v>
      </c>
      <c r="T45" s="6">
        <v>2</v>
      </c>
      <c r="U45" s="6">
        <v>2</v>
      </c>
      <c r="V45" s="6">
        <v>2</v>
      </c>
      <c r="W45" s="33">
        <v>6</v>
      </c>
      <c r="X45" s="190">
        <f t="shared" si="0"/>
        <v>16</v>
      </c>
    </row>
    <row r="46" spans="1:24" s="18" customFormat="1" ht="24">
      <c r="A46" s="16">
        <v>11</v>
      </c>
      <c r="B46" s="4" t="s">
        <v>133</v>
      </c>
      <c r="C46" s="6" t="s">
        <v>38</v>
      </c>
      <c r="D46" s="6">
        <v>43</v>
      </c>
      <c r="E46" s="6">
        <v>37</v>
      </c>
      <c r="F46" s="6" t="s">
        <v>108</v>
      </c>
      <c r="G46" s="33">
        <v>80</v>
      </c>
      <c r="H46" s="16"/>
      <c r="I46" s="16"/>
      <c r="J46" s="16"/>
      <c r="K46" s="16"/>
      <c r="L46" s="16"/>
      <c r="M46" s="16"/>
      <c r="N46" s="16"/>
      <c r="O46" s="16"/>
      <c r="P46" s="6">
        <v>43</v>
      </c>
      <c r="Q46" s="6">
        <v>37</v>
      </c>
      <c r="R46" s="6" t="s">
        <v>108</v>
      </c>
      <c r="S46" s="33">
        <v>80</v>
      </c>
      <c r="T46" s="6">
        <v>5</v>
      </c>
      <c r="U46" s="6">
        <v>2</v>
      </c>
      <c r="V46" s="6" t="s">
        <v>108</v>
      </c>
      <c r="W46" s="33">
        <v>7</v>
      </c>
      <c r="X46" s="190">
        <f t="shared" si="0"/>
        <v>87</v>
      </c>
    </row>
    <row r="47" spans="1:24" s="18" customFormat="1" ht="24">
      <c r="A47" s="16"/>
      <c r="B47" s="16"/>
      <c r="C47" s="6" t="s">
        <v>39</v>
      </c>
      <c r="D47" s="6">
        <v>45</v>
      </c>
      <c r="E47" s="6">
        <v>58</v>
      </c>
      <c r="F47" s="6" t="s">
        <v>108</v>
      </c>
      <c r="G47" s="33">
        <v>103</v>
      </c>
      <c r="H47" s="16"/>
      <c r="I47" s="16"/>
      <c r="J47" s="16"/>
      <c r="K47" s="16"/>
      <c r="L47" s="16"/>
      <c r="M47" s="16"/>
      <c r="N47" s="16"/>
      <c r="O47" s="16"/>
      <c r="P47" s="6">
        <v>45</v>
      </c>
      <c r="Q47" s="6">
        <v>58</v>
      </c>
      <c r="R47" s="6" t="s">
        <v>108</v>
      </c>
      <c r="S47" s="33">
        <v>103</v>
      </c>
      <c r="T47" s="6">
        <v>11</v>
      </c>
      <c r="U47" s="6">
        <v>35</v>
      </c>
      <c r="V47" s="6" t="s">
        <v>108</v>
      </c>
      <c r="W47" s="33">
        <v>46</v>
      </c>
      <c r="X47" s="190">
        <f t="shared" si="0"/>
        <v>149</v>
      </c>
    </row>
    <row r="48" spans="1:24" s="18" customFormat="1" ht="24">
      <c r="A48" s="16"/>
      <c r="B48" s="16"/>
      <c r="C48" s="6" t="s">
        <v>40</v>
      </c>
      <c r="D48" s="32">
        <v>88</v>
      </c>
      <c r="E48" s="32">
        <v>95</v>
      </c>
      <c r="F48" s="32" t="s">
        <v>108</v>
      </c>
      <c r="G48" s="33">
        <v>183</v>
      </c>
      <c r="H48" s="16"/>
      <c r="I48" s="16"/>
      <c r="J48" s="16"/>
      <c r="K48" s="16"/>
      <c r="L48" s="16"/>
      <c r="M48" s="16"/>
      <c r="N48" s="16"/>
      <c r="O48" s="16"/>
      <c r="P48" s="32">
        <v>88</v>
      </c>
      <c r="Q48" s="32">
        <v>95</v>
      </c>
      <c r="R48" s="32" t="s">
        <v>108</v>
      </c>
      <c r="S48" s="33">
        <v>183</v>
      </c>
      <c r="T48" s="6">
        <v>16</v>
      </c>
      <c r="U48" s="6">
        <v>37</v>
      </c>
      <c r="V48" s="6" t="s">
        <v>108</v>
      </c>
      <c r="W48" s="33">
        <v>53</v>
      </c>
      <c r="X48" s="190">
        <f t="shared" si="0"/>
        <v>236</v>
      </c>
    </row>
    <row r="49" spans="1:24" s="18" customFormat="1" ht="24">
      <c r="A49" s="16"/>
      <c r="B49" s="16"/>
      <c r="C49" s="6" t="s">
        <v>64</v>
      </c>
      <c r="D49" s="32">
        <v>3</v>
      </c>
      <c r="E49" s="32">
        <v>3</v>
      </c>
      <c r="F49" s="32" t="s">
        <v>108</v>
      </c>
      <c r="G49" s="33">
        <v>6</v>
      </c>
      <c r="H49" s="16"/>
      <c r="I49" s="16"/>
      <c r="J49" s="16"/>
      <c r="K49" s="16"/>
      <c r="L49" s="16"/>
      <c r="M49" s="16"/>
      <c r="N49" s="16"/>
      <c r="O49" s="16"/>
      <c r="P49" s="32">
        <v>3</v>
      </c>
      <c r="Q49" s="32">
        <v>3</v>
      </c>
      <c r="R49" s="32" t="s">
        <v>108</v>
      </c>
      <c r="S49" s="33">
        <v>6</v>
      </c>
      <c r="T49" s="6">
        <v>1</v>
      </c>
      <c r="U49" s="6">
        <v>2</v>
      </c>
      <c r="V49" s="6" t="s">
        <v>108</v>
      </c>
      <c r="W49" s="33">
        <v>3</v>
      </c>
      <c r="X49" s="190">
        <f t="shared" si="0"/>
        <v>9</v>
      </c>
    </row>
    <row r="50" spans="1:24" s="18" customFormat="1" ht="24">
      <c r="A50" s="62">
        <v>12</v>
      </c>
      <c r="B50" s="58" t="s">
        <v>220</v>
      </c>
      <c r="C50" s="6" t="s">
        <v>38</v>
      </c>
      <c r="D50" s="6" t="s">
        <v>108</v>
      </c>
      <c r="E50" s="6" t="s">
        <v>108</v>
      </c>
      <c r="F50" s="6" t="s">
        <v>108</v>
      </c>
      <c r="G50" s="6" t="s">
        <v>108</v>
      </c>
      <c r="H50" s="6" t="s">
        <v>108</v>
      </c>
      <c r="I50" s="6" t="s">
        <v>108</v>
      </c>
      <c r="J50" s="6" t="s">
        <v>108</v>
      </c>
      <c r="K50" s="6" t="s">
        <v>108</v>
      </c>
      <c r="L50" s="6" t="s">
        <v>108</v>
      </c>
      <c r="M50" s="6" t="s">
        <v>108</v>
      </c>
      <c r="N50" s="6" t="s">
        <v>108</v>
      </c>
      <c r="O50" s="6" t="s">
        <v>108</v>
      </c>
      <c r="P50" s="55">
        <v>83</v>
      </c>
      <c r="Q50" s="55">
        <v>76</v>
      </c>
      <c r="R50" s="55">
        <v>71</v>
      </c>
      <c r="S50" s="55">
        <v>230</v>
      </c>
      <c r="T50" s="55">
        <v>27</v>
      </c>
      <c r="U50" s="55">
        <v>35</v>
      </c>
      <c r="V50" s="55">
        <v>29</v>
      </c>
      <c r="W50" s="55">
        <v>91</v>
      </c>
      <c r="X50" s="16">
        <f aca="true" t="shared" si="1" ref="X50:X58">S50+W50</f>
        <v>321</v>
      </c>
    </row>
    <row r="51" spans="1:24" s="18" customFormat="1" ht="24">
      <c r="A51" s="62"/>
      <c r="B51" s="62"/>
      <c r="C51" s="6" t="s">
        <v>39</v>
      </c>
      <c r="D51" s="6" t="s">
        <v>108</v>
      </c>
      <c r="E51" s="6" t="s">
        <v>108</v>
      </c>
      <c r="F51" s="6" t="s">
        <v>108</v>
      </c>
      <c r="G51" s="6" t="s">
        <v>108</v>
      </c>
      <c r="H51" s="6" t="s">
        <v>108</v>
      </c>
      <c r="I51" s="6" t="s">
        <v>108</v>
      </c>
      <c r="J51" s="6" t="s">
        <v>108</v>
      </c>
      <c r="K51" s="6" t="s">
        <v>108</v>
      </c>
      <c r="L51" s="6" t="s">
        <v>108</v>
      </c>
      <c r="M51" s="6" t="s">
        <v>108</v>
      </c>
      <c r="N51" s="6" t="s">
        <v>108</v>
      </c>
      <c r="O51" s="6" t="s">
        <v>108</v>
      </c>
      <c r="P51" s="55">
        <v>123</v>
      </c>
      <c r="Q51" s="55">
        <v>146</v>
      </c>
      <c r="R51" s="55">
        <v>110</v>
      </c>
      <c r="S51" s="55">
        <v>379</v>
      </c>
      <c r="T51" s="55">
        <v>81</v>
      </c>
      <c r="U51" s="55">
        <v>79</v>
      </c>
      <c r="V51" s="55">
        <v>73</v>
      </c>
      <c r="W51" s="55">
        <v>233</v>
      </c>
      <c r="X51" s="16">
        <f t="shared" si="1"/>
        <v>612</v>
      </c>
    </row>
    <row r="52" spans="1:24" s="18" customFormat="1" ht="24">
      <c r="A52" s="62"/>
      <c r="B52" s="62"/>
      <c r="C52" s="6" t="s">
        <v>40</v>
      </c>
      <c r="D52" s="6" t="s">
        <v>108</v>
      </c>
      <c r="E52" s="6" t="s">
        <v>108</v>
      </c>
      <c r="F52" s="6" t="s">
        <v>108</v>
      </c>
      <c r="G52" s="6" t="s">
        <v>108</v>
      </c>
      <c r="H52" s="6" t="s">
        <v>108</v>
      </c>
      <c r="I52" s="6" t="s">
        <v>108</v>
      </c>
      <c r="J52" s="6" t="s">
        <v>108</v>
      </c>
      <c r="K52" s="6" t="s">
        <v>108</v>
      </c>
      <c r="L52" s="6" t="s">
        <v>108</v>
      </c>
      <c r="M52" s="6" t="s">
        <v>108</v>
      </c>
      <c r="N52" s="6" t="s">
        <v>108</v>
      </c>
      <c r="O52" s="6" t="s">
        <v>108</v>
      </c>
      <c r="P52" s="55">
        <v>206</v>
      </c>
      <c r="Q52" s="55">
        <v>222</v>
      </c>
      <c r="R52" s="55">
        <v>181</v>
      </c>
      <c r="S52" s="55">
        <v>609</v>
      </c>
      <c r="T52" s="55">
        <v>108</v>
      </c>
      <c r="U52" s="55">
        <v>114</v>
      </c>
      <c r="V52" s="55">
        <v>102</v>
      </c>
      <c r="W52" s="55">
        <v>324</v>
      </c>
      <c r="X52" s="16">
        <f t="shared" si="1"/>
        <v>933</v>
      </c>
    </row>
    <row r="53" spans="1:24" s="18" customFormat="1" ht="24">
      <c r="A53" s="62"/>
      <c r="B53" s="62"/>
      <c r="C53" s="6" t="s">
        <v>64</v>
      </c>
      <c r="D53" s="6" t="s">
        <v>108</v>
      </c>
      <c r="E53" s="6" t="s">
        <v>108</v>
      </c>
      <c r="F53" s="6" t="s">
        <v>108</v>
      </c>
      <c r="G53" s="6" t="s">
        <v>108</v>
      </c>
      <c r="H53" s="6" t="s">
        <v>108</v>
      </c>
      <c r="I53" s="6" t="s">
        <v>108</v>
      </c>
      <c r="J53" s="6" t="s">
        <v>108</v>
      </c>
      <c r="K53" s="6" t="s">
        <v>108</v>
      </c>
      <c r="L53" s="6" t="s">
        <v>108</v>
      </c>
      <c r="M53" s="6" t="s">
        <v>108</v>
      </c>
      <c r="N53" s="6" t="s">
        <v>108</v>
      </c>
      <c r="O53" s="6" t="s">
        <v>108</v>
      </c>
      <c r="P53" s="55">
        <v>5</v>
      </c>
      <c r="Q53" s="55">
        <v>5</v>
      </c>
      <c r="R53" s="55">
        <v>4</v>
      </c>
      <c r="S53" s="55">
        <v>14</v>
      </c>
      <c r="T53" s="55">
        <v>3</v>
      </c>
      <c r="U53" s="55">
        <v>3</v>
      </c>
      <c r="V53" s="55">
        <v>3</v>
      </c>
      <c r="W53" s="55">
        <v>6</v>
      </c>
      <c r="X53" s="16">
        <f t="shared" si="1"/>
        <v>20</v>
      </c>
    </row>
    <row r="54" spans="1:24" s="18" customFormat="1" ht="24">
      <c r="A54" s="62">
        <v>13</v>
      </c>
      <c r="B54" s="47" t="s">
        <v>226</v>
      </c>
      <c r="C54" s="6" t="s">
        <v>38</v>
      </c>
      <c r="D54" s="6" t="s">
        <v>108</v>
      </c>
      <c r="E54" s="6" t="s">
        <v>108</v>
      </c>
      <c r="F54" s="6" t="s">
        <v>108</v>
      </c>
      <c r="G54" s="6" t="s">
        <v>108</v>
      </c>
      <c r="H54" s="6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38">
        <v>68</v>
      </c>
      <c r="Q54" s="38">
        <v>66</v>
      </c>
      <c r="R54" s="38">
        <v>42</v>
      </c>
      <c r="S54" s="38">
        <v>176</v>
      </c>
      <c r="T54" s="38">
        <v>33</v>
      </c>
      <c r="U54" s="38">
        <v>37</v>
      </c>
      <c r="V54" s="38">
        <v>36</v>
      </c>
      <c r="W54" s="38">
        <v>106</v>
      </c>
      <c r="X54" s="16">
        <f t="shared" si="1"/>
        <v>282</v>
      </c>
    </row>
    <row r="55" spans="1:24" s="18" customFormat="1" ht="24">
      <c r="A55" s="62"/>
      <c r="B55" s="62"/>
      <c r="C55" s="6" t="s">
        <v>39</v>
      </c>
      <c r="D55" s="6" t="s">
        <v>108</v>
      </c>
      <c r="E55" s="6" t="s">
        <v>108</v>
      </c>
      <c r="F55" s="6" t="s">
        <v>108</v>
      </c>
      <c r="G55" s="6" t="s">
        <v>108</v>
      </c>
      <c r="H55" s="6" t="s">
        <v>108</v>
      </c>
      <c r="I55" s="6" t="s">
        <v>108</v>
      </c>
      <c r="J55" s="6" t="s">
        <v>108</v>
      </c>
      <c r="K55" s="6" t="s">
        <v>108</v>
      </c>
      <c r="L55" s="6" t="s">
        <v>108</v>
      </c>
      <c r="M55" s="6" t="s">
        <v>108</v>
      </c>
      <c r="N55" s="6" t="s">
        <v>108</v>
      </c>
      <c r="O55" s="6" t="s">
        <v>108</v>
      </c>
      <c r="P55" s="38">
        <v>51</v>
      </c>
      <c r="Q55" s="38">
        <v>66</v>
      </c>
      <c r="R55" s="38">
        <v>36</v>
      </c>
      <c r="S55" s="38">
        <v>153</v>
      </c>
      <c r="T55" s="38">
        <v>36</v>
      </c>
      <c r="U55" s="38">
        <v>45</v>
      </c>
      <c r="V55" s="38">
        <v>50</v>
      </c>
      <c r="W55" s="38">
        <v>131</v>
      </c>
      <c r="X55" s="16">
        <f t="shared" si="1"/>
        <v>284</v>
      </c>
    </row>
    <row r="56" spans="1:24" s="18" customFormat="1" ht="24">
      <c r="A56" s="62"/>
      <c r="B56" s="62"/>
      <c r="C56" s="6" t="s">
        <v>40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38">
        <v>119</v>
      </c>
      <c r="Q56" s="38">
        <v>132</v>
      </c>
      <c r="R56" s="38">
        <v>78</v>
      </c>
      <c r="S56" s="38">
        <v>329</v>
      </c>
      <c r="T56" s="38">
        <v>69</v>
      </c>
      <c r="U56" s="38">
        <v>82</v>
      </c>
      <c r="V56" s="38">
        <v>86</v>
      </c>
      <c r="W56" s="38">
        <v>237</v>
      </c>
      <c r="X56" s="16">
        <f t="shared" si="1"/>
        <v>566</v>
      </c>
    </row>
    <row r="57" spans="1:24" s="18" customFormat="1" ht="24">
      <c r="A57" s="62"/>
      <c r="B57" s="62"/>
      <c r="C57" s="6" t="s">
        <v>64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38">
        <v>3</v>
      </c>
      <c r="Q57" s="38">
        <v>4</v>
      </c>
      <c r="R57" s="38">
        <v>3</v>
      </c>
      <c r="S57" s="38">
        <v>10</v>
      </c>
      <c r="T57" s="38">
        <v>2</v>
      </c>
      <c r="U57" s="38">
        <v>2</v>
      </c>
      <c r="V57" s="38">
        <v>3</v>
      </c>
      <c r="W57" s="38">
        <v>7</v>
      </c>
      <c r="X57" s="16">
        <f t="shared" si="1"/>
        <v>17</v>
      </c>
    </row>
    <row r="58" spans="1:24" s="18" customFormat="1" ht="24">
      <c r="A58" s="62">
        <v>14</v>
      </c>
      <c r="B58" s="47" t="s">
        <v>230</v>
      </c>
      <c r="C58" s="6" t="s">
        <v>38</v>
      </c>
      <c r="D58" s="38">
        <v>14</v>
      </c>
      <c r="E58" s="62"/>
      <c r="F58" s="62"/>
      <c r="G58" s="62"/>
      <c r="H58" s="38">
        <v>14</v>
      </c>
      <c r="I58" s="38"/>
      <c r="J58" s="62"/>
      <c r="K58" s="62"/>
      <c r="L58" s="62"/>
      <c r="M58" s="62"/>
      <c r="N58" s="62"/>
      <c r="O58" s="62"/>
      <c r="P58" s="38">
        <v>58</v>
      </c>
      <c r="Q58" s="38">
        <v>68</v>
      </c>
      <c r="R58" s="38">
        <v>76</v>
      </c>
      <c r="S58" s="38">
        <f>SUM(P58:R58)</f>
        <v>202</v>
      </c>
      <c r="T58" s="38">
        <v>62</v>
      </c>
      <c r="U58" s="38">
        <v>63</v>
      </c>
      <c r="V58" s="38">
        <v>46</v>
      </c>
      <c r="W58" s="38">
        <f>SUM(T58:V58)</f>
        <v>171</v>
      </c>
      <c r="X58" s="16">
        <f t="shared" si="1"/>
        <v>373</v>
      </c>
    </row>
    <row r="59" spans="1:26" s="18" customFormat="1" ht="24">
      <c r="A59" s="62"/>
      <c r="B59" s="62"/>
      <c r="C59" s="6" t="s">
        <v>39</v>
      </c>
      <c r="D59" s="38">
        <v>12</v>
      </c>
      <c r="E59" s="62"/>
      <c r="F59" s="62"/>
      <c r="G59" s="62"/>
      <c r="H59" s="38">
        <v>12</v>
      </c>
      <c r="I59" s="38"/>
      <c r="J59" s="62"/>
      <c r="K59" s="62"/>
      <c r="L59" s="62"/>
      <c r="M59" s="62"/>
      <c r="N59" s="62"/>
      <c r="O59" s="6" t="s">
        <v>108</v>
      </c>
      <c r="P59" s="6" t="s">
        <v>108</v>
      </c>
      <c r="Q59" s="6" t="s">
        <v>108</v>
      </c>
      <c r="R59" s="6" t="s">
        <v>108</v>
      </c>
      <c r="S59" s="6" t="s">
        <v>108</v>
      </c>
      <c r="T59" s="6" t="s">
        <v>108</v>
      </c>
      <c r="U59" s="6" t="s">
        <v>108</v>
      </c>
      <c r="V59" s="6" t="s">
        <v>108</v>
      </c>
      <c r="W59" s="6" t="s">
        <v>108</v>
      </c>
      <c r="X59" s="6" t="s">
        <v>108</v>
      </c>
      <c r="Y59" s="104"/>
      <c r="Z59" s="104"/>
    </row>
    <row r="60" spans="1:26" s="18" customFormat="1" ht="24">
      <c r="A60" s="62"/>
      <c r="B60" s="62"/>
      <c r="C60" s="6" t="s">
        <v>40</v>
      </c>
      <c r="D60" s="38">
        <v>26</v>
      </c>
      <c r="E60" s="62"/>
      <c r="F60" s="62"/>
      <c r="G60" s="62"/>
      <c r="H60" s="38">
        <v>26</v>
      </c>
      <c r="I60" s="38"/>
      <c r="J60" s="62"/>
      <c r="K60" s="62"/>
      <c r="L60" s="62"/>
      <c r="M60" s="62"/>
      <c r="N60" s="62"/>
      <c r="O60" s="6" t="s">
        <v>108</v>
      </c>
      <c r="P60" s="6" t="s">
        <v>108</v>
      </c>
      <c r="Q60" s="6" t="s">
        <v>108</v>
      </c>
      <c r="R60" s="6" t="s">
        <v>108</v>
      </c>
      <c r="S60" s="6" t="s">
        <v>108</v>
      </c>
      <c r="T60" s="6" t="s">
        <v>108</v>
      </c>
      <c r="U60" s="6" t="s">
        <v>108</v>
      </c>
      <c r="V60" s="6" t="s">
        <v>108</v>
      </c>
      <c r="W60" s="6" t="s">
        <v>108</v>
      </c>
      <c r="X60" s="6" t="s">
        <v>108</v>
      </c>
      <c r="Y60" s="104"/>
      <c r="Z60" s="104"/>
    </row>
    <row r="61" spans="1:24" s="18" customFormat="1" ht="24">
      <c r="A61" s="62"/>
      <c r="B61" s="62"/>
      <c r="C61" s="6" t="s">
        <v>64</v>
      </c>
      <c r="D61" s="38">
        <v>1</v>
      </c>
      <c r="E61" s="62"/>
      <c r="F61" s="62"/>
      <c r="G61" s="62"/>
      <c r="H61" s="38">
        <v>1</v>
      </c>
      <c r="I61" s="38"/>
      <c r="J61" s="62"/>
      <c r="K61" s="62"/>
      <c r="L61" s="62"/>
      <c r="M61" s="62"/>
      <c r="N61" s="62"/>
      <c r="O61" s="62"/>
      <c r="P61" s="38">
        <v>3</v>
      </c>
      <c r="Q61" s="38">
        <v>3</v>
      </c>
      <c r="R61" s="38">
        <v>3</v>
      </c>
      <c r="S61" s="38">
        <f>SUM(P61:R61)</f>
        <v>9</v>
      </c>
      <c r="T61" s="38">
        <v>3</v>
      </c>
      <c r="U61" s="38">
        <v>3</v>
      </c>
      <c r="V61" s="38">
        <v>2</v>
      </c>
      <c r="W61" s="38">
        <f>SUM(T61:V61)</f>
        <v>8</v>
      </c>
      <c r="X61" s="16">
        <f>S61+W61</f>
        <v>17</v>
      </c>
    </row>
    <row r="62" spans="1:24" s="18" customFormat="1" ht="24">
      <c r="A62" s="62">
        <v>15</v>
      </c>
      <c r="B62" s="47" t="s">
        <v>236</v>
      </c>
      <c r="C62" s="6" t="s">
        <v>38</v>
      </c>
      <c r="D62" s="6" t="s">
        <v>108</v>
      </c>
      <c r="E62" s="6" t="s">
        <v>108</v>
      </c>
      <c r="F62" s="6" t="s">
        <v>108</v>
      </c>
      <c r="G62" s="6" t="s">
        <v>108</v>
      </c>
      <c r="H62" s="6" t="s">
        <v>108</v>
      </c>
      <c r="I62" s="6" t="s">
        <v>108</v>
      </c>
      <c r="J62" s="6" t="s">
        <v>108</v>
      </c>
      <c r="K62" s="6" t="s">
        <v>108</v>
      </c>
      <c r="L62" s="6" t="s">
        <v>108</v>
      </c>
      <c r="M62" s="6" t="s">
        <v>108</v>
      </c>
      <c r="N62" s="6" t="s">
        <v>108</v>
      </c>
      <c r="O62" s="6" t="s">
        <v>108</v>
      </c>
      <c r="P62" s="38">
        <v>40</v>
      </c>
      <c r="Q62" s="38">
        <v>105</v>
      </c>
      <c r="R62" s="38">
        <v>86</v>
      </c>
      <c r="S62" s="38">
        <v>231</v>
      </c>
      <c r="T62" s="38">
        <v>91</v>
      </c>
      <c r="U62" s="38">
        <v>29</v>
      </c>
      <c r="V62" s="38">
        <v>24</v>
      </c>
      <c r="W62" s="38">
        <v>144</v>
      </c>
      <c r="X62" s="16">
        <f>S62+W62</f>
        <v>375</v>
      </c>
    </row>
    <row r="63" spans="1:24" s="18" customFormat="1" ht="24">
      <c r="A63" s="62"/>
      <c r="B63" s="62"/>
      <c r="C63" s="6" t="s">
        <v>39</v>
      </c>
      <c r="D63" s="6" t="s">
        <v>108</v>
      </c>
      <c r="E63" s="6" t="s">
        <v>108</v>
      </c>
      <c r="F63" s="6" t="s">
        <v>108</v>
      </c>
      <c r="G63" s="6" t="s">
        <v>108</v>
      </c>
      <c r="H63" s="6" t="s">
        <v>108</v>
      </c>
      <c r="I63" s="6" t="s">
        <v>108</v>
      </c>
      <c r="J63" s="6" t="s">
        <v>108</v>
      </c>
      <c r="K63" s="6" t="s">
        <v>108</v>
      </c>
      <c r="L63" s="6" t="s">
        <v>108</v>
      </c>
      <c r="M63" s="6" t="s">
        <v>108</v>
      </c>
      <c r="N63" s="6" t="s">
        <v>108</v>
      </c>
      <c r="O63" s="6" t="s">
        <v>108</v>
      </c>
      <c r="P63" s="38">
        <v>31</v>
      </c>
      <c r="Q63" s="38">
        <v>41</v>
      </c>
      <c r="R63" s="38">
        <v>56</v>
      </c>
      <c r="S63" s="38">
        <v>128</v>
      </c>
      <c r="T63" s="38">
        <v>37</v>
      </c>
      <c r="U63" s="38">
        <v>25</v>
      </c>
      <c r="V63" s="38">
        <v>24</v>
      </c>
      <c r="W63" s="38">
        <v>86</v>
      </c>
      <c r="X63" s="16">
        <f>S63+W63</f>
        <v>214</v>
      </c>
    </row>
    <row r="64" spans="1:24" s="18" customFormat="1" ht="24">
      <c r="A64" s="62"/>
      <c r="B64" s="62"/>
      <c r="C64" s="6" t="s">
        <v>40</v>
      </c>
      <c r="D64" s="6" t="s">
        <v>108</v>
      </c>
      <c r="E64" s="6" t="s">
        <v>108</v>
      </c>
      <c r="F64" s="6" t="s">
        <v>108</v>
      </c>
      <c r="G64" s="6" t="s">
        <v>108</v>
      </c>
      <c r="H64" s="6" t="s">
        <v>108</v>
      </c>
      <c r="I64" s="6" t="s">
        <v>108</v>
      </c>
      <c r="J64" s="6" t="s">
        <v>108</v>
      </c>
      <c r="K64" s="6" t="s">
        <v>108</v>
      </c>
      <c r="L64" s="6" t="s">
        <v>108</v>
      </c>
      <c r="M64" s="6" t="s">
        <v>108</v>
      </c>
      <c r="N64" s="6" t="s">
        <v>108</v>
      </c>
      <c r="O64" s="6" t="s">
        <v>108</v>
      </c>
      <c r="P64" s="38">
        <v>71</v>
      </c>
      <c r="Q64" s="38">
        <v>146</v>
      </c>
      <c r="R64" s="38">
        <v>142</v>
      </c>
      <c r="S64" s="38">
        <v>359</v>
      </c>
      <c r="T64" s="38">
        <v>128</v>
      </c>
      <c r="U64" s="38">
        <v>54</v>
      </c>
      <c r="V64" s="38">
        <v>48</v>
      </c>
      <c r="W64" s="38">
        <v>230</v>
      </c>
      <c r="X64" s="16">
        <f>S64+W64</f>
        <v>589</v>
      </c>
    </row>
    <row r="65" spans="1:24" s="18" customFormat="1" ht="24">
      <c r="A65" s="62"/>
      <c r="B65" s="62"/>
      <c r="C65" s="6" t="s">
        <v>64</v>
      </c>
      <c r="D65" s="6" t="s">
        <v>108</v>
      </c>
      <c r="E65" s="6" t="s">
        <v>108</v>
      </c>
      <c r="F65" s="6" t="s">
        <v>108</v>
      </c>
      <c r="G65" s="6" t="s">
        <v>108</v>
      </c>
      <c r="H65" s="6" t="s">
        <v>108</v>
      </c>
      <c r="I65" s="6" t="s">
        <v>108</v>
      </c>
      <c r="J65" s="6" t="s">
        <v>108</v>
      </c>
      <c r="K65" s="6" t="s">
        <v>108</v>
      </c>
      <c r="L65" s="6" t="s">
        <v>108</v>
      </c>
      <c r="M65" s="6" t="s">
        <v>108</v>
      </c>
      <c r="N65" s="6" t="s">
        <v>108</v>
      </c>
      <c r="O65" s="6" t="s">
        <v>108</v>
      </c>
      <c r="P65" s="38">
        <v>3</v>
      </c>
      <c r="Q65" s="38">
        <v>6</v>
      </c>
      <c r="R65" s="38">
        <v>4</v>
      </c>
      <c r="S65" s="38">
        <v>13</v>
      </c>
      <c r="T65" s="38">
        <v>3</v>
      </c>
      <c r="U65" s="38">
        <v>2</v>
      </c>
      <c r="V65" s="38">
        <v>2</v>
      </c>
      <c r="W65" s="38">
        <v>7</v>
      </c>
      <c r="X65" s="16">
        <f>S65+W65</f>
        <v>20</v>
      </c>
    </row>
    <row r="66" spans="1:24" s="18" customFormat="1" ht="24">
      <c r="A66" s="62">
        <v>16</v>
      </c>
      <c r="B66" s="47" t="s">
        <v>242</v>
      </c>
      <c r="C66" s="6" t="s">
        <v>38</v>
      </c>
      <c r="D66" s="6" t="s">
        <v>108</v>
      </c>
      <c r="E66" s="6" t="s">
        <v>108</v>
      </c>
      <c r="F66" s="6" t="s">
        <v>108</v>
      </c>
      <c r="G66" s="6" t="s">
        <v>108</v>
      </c>
      <c r="H66" s="6" t="s">
        <v>108</v>
      </c>
      <c r="I66" s="6" t="s">
        <v>108</v>
      </c>
      <c r="J66" s="6" t="s">
        <v>108</v>
      </c>
      <c r="K66" s="6" t="s">
        <v>108</v>
      </c>
      <c r="L66" s="6" t="s">
        <v>108</v>
      </c>
      <c r="M66" s="6" t="s">
        <v>108</v>
      </c>
      <c r="N66" s="6" t="s">
        <v>108</v>
      </c>
      <c r="O66" s="6" t="s">
        <v>108</v>
      </c>
      <c r="P66" s="38">
        <v>2</v>
      </c>
      <c r="Q66" s="38">
        <v>20</v>
      </c>
      <c r="R66" s="38">
        <v>18</v>
      </c>
      <c r="S66" s="38">
        <v>40</v>
      </c>
      <c r="T66" s="38"/>
      <c r="U66" s="38"/>
      <c r="V66" s="38"/>
      <c r="W66" s="38"/>
      <c r="X66" s="38">
        <v>40</v>
      </c>
    </row>
    <row r="67" spans="1:24" s="18" customFormat="1" ht="24">
      <c r="A67" s="62"/>
      <c r="B67" s="62"/>
      <c r="C67" s="6" t="s">
        <v>39</v>
      </c>
      <c r="D67" s="6" t="s">
        <v>108</v>
      </c>
      <c r="E67" s="6" t="s">
        <v>108</v>
      </c>
      <c r="F67" s="6" t="s">
        <v>108</v>
      </c>
      <c r="G67" s="6" t="s">
        <v>108</v>
      </c>
      <c r="H67" s="6" t="s">
        <v>108</v>
      </c>
      <c r="I67" s="6" t="s">
        <v>108</v>
      </c>
      <c r="J67" s="6" t="s">
        <v>108</v>
      </c>
      <c r="K67" s="6" t="s">
        <v>108</v>
      </c>
      <c r="L67" s="6" t="s">
        <v>108</v>
      </c>
      <c r="M67" s="6" t="s">
        <v>108</v>
      </c>
      <c r="N67" s="6" t="s">
        <v>108</v>
      </c>
      <c r="O67" s="6" t="s">
        <v>108</v>
      </c>
      <c r="P67" s="38">
        <v>4</v>
      </c>
      <c r="Q67" s="38">
        <v>20</v>
      </c>
      <c r="R67" s="38">
        <v>15</v>
      </c>
      <c r="S67" s="38">
        <v>39</v>
      </c>
      <c r="T67" s="38"/>
      <c r="U67" s="38"/>
      <c r="V67" s="38"/>
      <c r="W67" s="38"/>
      <c r="X67" s="38">
        <v>39</v>
      </c>
    </row>
    <row r="68" spans="1:24" s="18" customFormat="1" ht="24">
      <c r="A68" s="62"/>
      <c r="B68" s="62"/>
      <c r="C68" s="6" t="s">
        <v>40</v>
      </c>
      <c r="D68" s="6" t="s">
        <v>108</v>
      </c>
      <c r="E68" s="6" t="s">
        <v>108</v>
      </c>
      <c r="F68" s="6" t="s">
        <v>108</v>
      </c>
      <c r="G68" s="6" t="s">
        <v>108</v>
      </c>
      <c r="H68" s="6" t="s">
        <v>108</v>
      </c>
      <c r="I68" s="6" t="s">
        <v>108</v>
      </c>
      <c r="J68" s="6" t="s">
        <v>108</v>
      </c>
      <c r="K68" s="6" t="s">
        <v>108</v>
      </c>
      <c r="L68" s="6" t="s">
        <v>108</v>
      </c>
      <c r="M68" s="6" t="s">
        <v>108</v>
      </c>
      <c r="N68" s="6" t="s">
        <v>108</v>
      </c>
      <c r="O68" s="6" t="s">
        <v>108</v>
      </c>
      <c r="P68" s="38">
        <v>6</v>
      </c>
      <c r="Q68" s="38">
        <v>40</v>
      </c>
      <c r="R68" s="38">
        <v>33</v>
      </c>
      <c r="S68" s="38">
        <v>79</v>
      </c>
      <c r="T68" s="38"/>
      <c r="U68" s="38"/>
      <c r="V68" s="38"/>
      <c r="W68" s="38"/>
      <c r="X68" s="38">
        <v>79</v>
      </c>
    </row>
    <row r="69" spans="1:24" s="18" customFormat="1" ht="24">
      <c r="A69" s="62"/>
      <c r="B69" s="62"/>
      <c r="C69" s="6" t="s">
        <v>64</v>
      </c>
      <c r="D69" s="6" t="s">
        <v>108</v>
      </c>
      <c r="E69" s="6" t="s">
        <v>108</v>
      </c>
      <c r="F69" s="6" t="s">
        <v>108</v>
      </c>
      <c r="G69" s="6" t="s">
        <v>108</v>
      </c>
      <c r="H69" s="6" t="s">
        <v>108</v>
      </c>
      <c r="I69" s="6" t="s">
        <v>108</v>
      </c>
      <c r="J69" s="6" t="s">
        <v>108</v>
      </c>
      <c r="K69" s="6" t="s">
        <v>108</v>
      </c>
      <c r="L69" s="6" t="s">
        <v>108</v>
      </c>
      <c r="M69" s="6" t="s">
        <v>108</v>
      </c>
      <c r="N69" s="6" t="s">
        <v>108</v>
      </c>
      <c r="O69" s="6" t="s">
        <v>108</v>
      </c>
      <c r="P69" s="38">
        <v>1</v>
      </c>
      <c r="Q69" s="38">
        <v>2</v>
      </c>
      <c r="R69" s="38">
        <v>2</v>
      </c>
      <c r="S69" s="38">
        <v>5</v>
      </c>
      <c r="T69" s="38"/>
      <c r="U69" s="38"/>
      <c r="V69" s="38"/>
      <c r="W69" s="38"/>
      <c r="X69" s="38">
        <v>5</v>
      </c>
    </row>
    <row r="70" spans="1:24" s="18" customFormat="1" ht="24">
      <c r="A70" s="62">
        <v>17</v>
      </c>
      <c r="B70" s="47" t="s">
        <v>245</v>
      </c>
      <c r="C70" s="6" t="s">
        <v>38</v>
      </c>
      <c r="D70" s="6" t="s">
        <v>108</v>
      </c>
      <c r="E70" s="6" t="s">
        <v>108</v>
      </c>
      <c r="F70" s="6" t="s">
        <v>108</v>
      </c>
      <c r="G70" s="6" t="s">
        <v>108</v>
      </c>
      <c r="H70" s="6" t="s">
        <v>108</v>
      </c>
      <c r="I70" s="6" t="s">
        <v>108</v>
      </c>
      <c r="J70" s="6" t="s">
        <v>108</v>
      </c>
      <c r="K70" s="6" t="s">
        <v>108</v>
      </c>
      <c r="L70" s="6" t="s">
        <v>108</v>
      </c>
      <c r="M70" s="6" t="s">
        <v>108</v>
      </c>
      <c r="N70" s="6" t="s">
        <v>108</v>
      </c>
      <c r="O70" s="6" t="s">
        <v>108</v>
      </c>
      <c r="P70" s="55">
        <v>49</v>
      </c>
      <c r="Q70" s="55">
        <v>46</v>
      </c>
      <c r="R70" s="55">
        <v>49</v>
      </c>
      <c r="S70" s="55">
        <v>144</v>
      </c>
      <c r="T70" s="38"/>
      <c r="U70" s="38"/>
      <c r="V70" s="38"/>
      <c r="W70" s="38"/>
      <c r="X70" s="55">
        <v>144</v>
      </c>
    </row>
    <row r="71" spans="1:24" s="18" customFormat="1" ht="24">
      <c r="A71" s="62"/>
      <c r="B71" s="99"/>
      <c r="C71" s="6" t="s">
        <v>39</v>
      </c>
      <c r="D71" s="6" t="s">
        <v>108</v>
      </c>
      <c r="E71" s="6" t="s">
        <v>108</v>
      </c>
      <c r="F71" s="6" t="s">
        <v>108</v>
      </c>
      <c r="G71" s="6" t="s">
        <v>108</v>
      </c>
      <c r="H71" s="6" t="s">
        <v>108</v>
      </c>
      <c r="I71" s="6" t="s">
        <v>108</v>
      </c>
      <c r="J71" s="6" t="s">
        <v>108</v>
      </c>
      <c r="K71" s="6" t="s">
        <v>108</v>
      </c>
      <c r="L71" s="6" t="s">
        <v>108</v>
      </c>
      <c r="M71" s="6" t="s">
        <v>108</v>
      </c>
      <c r="N71" s="6" t="s">
        <v>108</v>
      </c>
      <c r="O71" s="6" t="s">
        <v>108</v>
      </c>
      <c r="P71" s="55">
        <v>40</v>
      </c>
      <c r="Q71" s="55">
        <v>39</v>
      </c>
      <c r="R71" s="55">
        <v>32</v>
      </c>
      <c r="S71" s="55">
        <v>111</v>
      </c>
      <c r="T71" s="38"/>
      <c r="U71" s="38"/>
      <c r="V71" s="38"/>
      <c r="W71" s="38"/>
      <c r="X71" s="55">
        <v>111</v>
      </c>
    </row>
    <row r="72" spans="1:24" s="18" customFormat="1" ht="24">
      <c r="A72" s="62"/>
      <c r="B72" s="99"/>
      <c r="C72" s="6" t="s">
        <v>40</v>
      </c>
      <c r="D72" s="6" t="s">
        <v>108</v>
      </c>
      <c r="E72" s="6" t="s">
        <v>108</v>
      </c>
      <c r="F72" s="6" t="s">
        <v>108</v>
      </c>
      <c r="G72" s="6" t="s">
        <v>108</v>
      </c>
      <c r="H72" s="6" t="s">
        <v>108</v>
      </c>
      <c r="I72" s="6" t="s">
        <v>108</v>
      </c>
      <c r="J72" s="6" t="s">
        <v>108</v>
      </c>
      <c r="K72" s="6" t="s">
        <v>108</v>
      </c>
      <c r="L72" s="6" t="s">
        <v>108</v>
      </c>
      <c r="M72" s="6" t="s">
        <v>108</v>
      </c>
      <c r="N72" s="6" t="s">
        <v>108</v>
      </c>
      <c r="O72" s="6" t="s">
        <v>108</v>
      </c>
      <c r="P72" s="55">
        <v>89</v>
      </c>
      <c r="Q72" s="55">
        <v>85</v>
      </c>
      <c r="R72" s="55">
        <v>81</v>
      </c>
      <c r="S72" s="55">
        <v>255</v>
      </c>
      <c r="T72" s="38"/>
      <c r="U72" s="38"/>
      <c r="V72" s="38"/>
      <c r="W72" s="38"/>
      <c r="X72" s="55">
        <v>255</v>
      </c>
    </row>
    <row r="73" spans="1:24" s="18" customFormat="1" ht="24">
      <c r="A73" s="62"/>
      <c r="B73" s="99"/>
      <c r="C73" s="6" t="s">
        <v>64</v>
      </c>
      <c r="D73" s="6" t="s">
        <v>108</v>
      </c>
      <c r="E73" s="6" t="s">
        <v>108</v>
      </c>
      <c r="F73" s="6" t="s">
        <v>108</v>
      </c>
      <c r="G73" s="6" t="s">
        <v>108</v>
      </c>
      <c r="H73" s="6" t="s">
        <v>108</v>
      </c>
      <c r="I73" s="6" t="s">
        <v>108</v>
      </c>
      <c r="J73" s="6" t="s">
        <v>108</v>
      </c>
      <c r="K73" s="6" t="s">
        <v>108</v>
      </c>
      <c r="L73" s="6" t="s">
        <v>108</v>
      </c>
      <c r="M73" s="6" t="s">
        <v>108</v>
      </c>
      <c r="N73" s="6" t="s">
        <v>108</v>
      </c>
      <c r="O73" s="6" t="s">
        <v>108</v>
      </c>
      <c r="P73" s="55">
        <v>3</v>
      </c>
      <c r="Q73" s="55">
        <v>2</v>
      </c>
      <c r="R73" s="55">
        <v>2</v>
      </c>
      <c r="S73" s="55">
        <v>7</v>
      </c>
      <c r="T73" s="38"/>
      <c r="U73" s="38"/>
      <c r="V73" s="38"/>
      <c r="W73" s="38"/>
      <c r="X73" s="55">
        <v>7</v>
      </c>
    </row>
    <row r="74" spans="1:24" s="18" customFormat="1" ht="24">
      <c r="A74" s="62">
        <v>18</v>
      </c>
      <c r="B74" s="47" t="s">
        <v>249</v>
      </c>
      <c r="C74" s="6" t="s">
        <v>38</v>
      </c>
      <c r="D74" s="6" t="s">
        <v>108</v>
      </c>
      <c r="E74" s="6" t="s">
        <v>108</v>
      </c>
      <c r="F74" s="6" t="s">
        <v>108</v>
      </c>
      <c r="G74" s="6" t="s">
        <v>108</v>
      </c>
      <c r="H74" s="6" t="s">
        <v>108</v>
      </c>
      <c r="I74" s="6" t="s">
        <v>108</v>
      </c>
      <c r="J74" s="6" t="s">
        <v>108</v>
      </c>
      <c r="K74" s="6" t="s">
        <v>108</v>
      </c>
      <c r="L74" s="6" t="s">
        <v>108</v>
      </c>
      <c r="M74" s="6" t="s">
        <v>108</v>
      </c>
      <c r="N74" s="6" t="s">
        <v>108</v>
      </c>
      <c r="O74" s="6" t="s">
        <v>108</v>
      </c>
      <c r="P74" s="38">
        <v>26</v>
      </c>
      <c r="Q74" s="38">
        <v>24</v>
      </c>
      <c r="R74" s="38">
        <v>27</v>
      </c>
      <c r="S74" s="38">
        <f aca="true" t="shared" si="2" ref="S74:S81">SUM(P74:R74)</f>
        <v>77</v>
      </c>
      <c r="T74" s="38">
        <v>17</v>
      </c>
      <c r="U74" s="38">
        <v>21</v>
      </c>
      <c r="V74" s="38">
        <v>10</v>
      </c>
      <c r="W74" s="38">
        <f aca="true" t="shared" si="3" ref="W74:W81">SUM(T74:V74)</f>
        <v>48</v>
      </c>
      <c r="X74" s="16">
        <f>S74+W74</f>
        <v>125</v>
      </c>
    </row>
    <row r="75" spans="1:24" s="18" customFormat="1" ht="24">
      <c r="A75" s="62"/>
      <c r="B75" s="99"/>
      <c r="C75" s="6" t="s">
        <v>39</v>
      </c>
      <c r="D75" s="6" t="s">
        <v>108</v>
      </c>
      <c r="E75" s="6" t="s">
        <v>108</v>
      </c>
      <c r="F75" s="6" t="s">
        <v>108</v>
      </c>
      <c r="G75" s="6" t="s">
        <v>108</v>
      </c>
      <c r="H75" s="6" t="s">
        <v>108</v>
      </c>
      <c r="I75" s="6" t="s">
        <v>108</v>
      </c>
      <c r="J75" s="6" t="s">
        <v>108</v>
      </c>
      <c r="K75" s="6" t="s">
        <v>108</v>
      </c>
      <c r="L75" s="6" t="s">
        <v>108</v>
      </c>
      <c r="M75" s="6" t="s">
        <v>108</v>
      </c>
      <c r="N75" s="6" t="s">
        <v>108</v>
      </c>
      <c r="O75" s="6" t="s">
        <v>108</v>
      </c>
      <c r="P75" s="38">
        <v>40</v>
      </c>
      <c r="Q75" s="38">
        <v>21</v>
      </c>
      <c r="R75" s="38">
        <v>33</v>
      </c>
      <c r="S75" s="38">
        <f t="shared" si="2"/>
        <v>94</v>
      </c>
      <c r="T75" s="38">
        <v>13</v>
      </c>
      <c r="U75" s="38">
        <v>30</v>
      </c>
      <c r="V75" s="38">
        <v>15</v>
      </c>
      <c r="W75" s="38">
        <f t="shared" si="3"/>
        <v>58</v>
      </c>
      <c r="X75" s="16">
        <f>S75+W75</f>
        <v>152</v>
      </c>
    </row>
    <row r="76" spans="1:24" s="18" customFormat="1" ht="24">
      <c r="A76" s="62"/>
      <c r="B76" s="99"/>
      <c r="C76" s="6" t="s">
        <v>40</v>
      </c>
      <c r="D76" s="6" t="s">
        <v>108</v>
      </c>
      <c r="E76" s="6" t="s">
        <v>108</v>
      </c>
      <c r="F76" s="6" t="s">
        <v>108</v>
      </c>
      <c r="G76" s="6" t="s">
        <v>108</v>
      </c>
      <c r="H76" s="6" t="s">
        <v>108</v>
      </c>
      <c r="I76" s="6" t="s">
        <v>108</v>
      </c>
      <c r="J76" s="6" t="s">
        <v>108</v>
      </c>
      <c r="K76" s="6" t="s">
        <v>108</v>
      </c>
      <c r="L76" s="6" t="s">
        <v>108</v>
      </c>
      <c r="M76" s="6" t="s">
        <v>108</v>
      </c>
      <c r="N76" s="6" t="s">
        <v>108</v>
      </c>
      <c r="O76" s="6" t="s">
        <v>108</v>
      </c>
      <c r="P76" s="38">
        <v>66</v>
      </c>
      <c r="Q76" s="38">
        <v>45</v>
      </c>
      <c r="R76" s="38">
        <v>60</v>
      </c>
      <c r="S76" s="38">
        <f t="shared" si="2"/>
        <v>171</v>
      </c>
      <c r="T76" s="38">
        <v>30</v>
      </c>
      <c r="U76" s="38">
        <v>51</v>
      </c>
      <c r="V76" s="38">
        <v>25</v>
      </c>
      <c r="W76" s="38">
        <f t="shared" si="3"/>
        <v>106</v>
      </c>
      <c r="X76" s="16">
        <f>S76+W76</f>
        <v>277</v>
      </c>
    </row>
    <row r="77" spans="1:24" s="18" customFormat="1" ht="24">
      <c r="A77" s="62"/>
      <c r="B77" s="99"/>
      <c r="C77" s="6" t="s">
        <v>64</v>
      </c>
      <c r="D77" s="6" t="s">
        <v>108</v>
      </c>
      <c r="E77" s="6" t="s">
        <v>108</v>
      </c>
      <c r="F77" s="6" t="s">
        <v>108</v>
      </c>
      <c r="G77" s="6" t="s">
        <v>108</v>
      </c>
      <c r="H77" s="6" t="s">
        <v>108</v>
      </c>
      <c r="I77" s="6" t="s">
        <v>108</v>
      </c>
      <c r="J77" s="6" t="s">
        <v>108</v>
      </c>
      <c r="K77" s="6" t="s">
        <v>108</v>
      </c>
      <c r="L77" s="6" t="s">
        <v>108</v>
      </c>
      <c r="M77" s="6" t="s">
        <v>108</v>
      </c>
      <c r="N77" s="6" t="s">
        <v>108</v>
      </c>
      <c r="O77" s="6" t="s">
        <v>108</v>
      </c>
      <c r="P77" s="38">
        <v>2</v>
      </c>
      <c r="Q77" s="38">
        <v>1</v>
      </c>
      <c r="R77" s="38">
        <v>2</v>
      </c>
      <c r="S77" s="38">
        <f t="shared" si="2"/>
        <v>5</v>
      </c>
      <c r="T77" s="38">
        <v>1</v>
      </c>
      <c r="U77" s="38">
        <v>2</v>
      </c>
      <c r="V77" s="38">
        <v>1</v>
      </c>
      <c r="W77" s="38">
        <f t="shared" si="3"/>
        <v>4</v>
      </c>
      <c r="X77" s="16">
        <f>S77+W77</f>
        <v>9</v>
      </c>
    </row>
    <row r="78" spans="1:24" s="18" customFormat="1" ht="24">
      <c r="A78" s="62">
        <v>19</v>
      </c>
      <c r="B78" s="49" t="s">
        <v>287</v>
      </c>
      <c r="C78" s="38" t="s">
        <v>38</v>
      </c>
      <c r="D78" s="6" t="s">
        <v>108</v>
      </c>
      <c r="E78" s="6" t="s">
        <v>108</v>
      </c>
      <c r="F78" s="6" t="s">
        <v>108</v>
      </c>
      <c r="G78" s="6" t="s">
        <v>108</v>
      </c>
      <c r="H78" s="6" t="s">
        <v>108</v>
      </c>
      <c r="I78" s="6" t="s">
        <v>108</v>
      </c>
      <c r="J78" s="6" t="s">
        <v>108</v>
      </c>
      <c r="K78" s="6" t="s">
        <v>108</v>
      </c>
      <c r="L78" s="6" t="s">
        <v>108</v>
      </c>
      <c r="M78" s="6" t="s">
        <v>108</v>
      </c>
      <c r="N78" s="6" t="s">
        <v>108</v>
      </c>
      <c r="O78" s="6" t="s">
        <v>108</v>
      </c>
      <c r="P78" s="38">
        <v>80</v>
      </c>
      <c r="Q78" s="38">
        <v>37</v>
      </c>
      <c r="R78" s="38">
        <v>26</v>
      </c>
      <c r="S78" s="38">
        <f t="shared" si="2"/>
        <v>143</v>
      </c>
      <c r="T78" s="38">
        <v>28</v>
      </c>
      <c r="U78" s="38">
        <v>27</v>
      </c>
      <c r="V78" s="38">
        <v>15</v>
      </c>
      <c r="W78" s="38">
        <f t="shared" si="3"/>
        <v>70</v>
      </c>
      <c r="X78" s="16">
        <f>S78+W78</f>
        <v>213</v>
      </c>
    </row>
    <row r="79" spans="1:24" s="18" customFormat="1" ht="24">
      <c r="A79" s="62"/>
      <c r="B79" s="62"/>
      <c r="C79" s="38" t="s">
        <v>39</v>
      </c>
      <c r="D79" s="6" t="s">
        <v>108</v>
      </c>
      <c r="E79" s="6" t="s">
        <v>108</v>
      </c>
      <c r="F79" s="6" t="s">
        <v>108</v>
      </c>
      <c r="G79" s="6" t="s">
        <v>108</v>
      </c>
      <c r="H79" s="6" t="s">
        <v>108</v>
      </c>
      <c r="I79" s="6" t="s">
        <v>108</v>
      </c>
      <c r="J79" s="6" t="s">
        <v>108</v>
      </c>
      <c r="K79" s="6" t="s">
        <v>108</v>
      </c>
      <c r="L79" s="6" t="s">
        <v>108</v>
      </c>
      <c r="M79" s="6" t="s">
        <v>108</v>
      </c>
      <c r="N79" s="6" t="s">
        <v>108</v>
      </c>
      <c r="O79" s="6" t="s">
        <v>108</v>
      </c>
      <c r="P79" s="38">
        <v>90</v>
      </c>
      <c r="Q79" s="38">
        <v>38</v>
      </c>
      <c r="R79" s="38">
        <v>53</v>
      </c>
      <c r="S79" s="38">
        <f t="shared" si="2"/>
        <v>181</v>
      </c>
      <c r="T79" s="38">
        <v>41</v>
      </c>
      <c r="U79" s="38">
        <v>63</v>
      </c>
      <c r="V79" s="38">
        <v>58</v>
      </c>
      <c r="W79" s="38">
        <f t="shared" si="3"/>
        <v>162</v>
      </c>
      <c r="X79" s="16">
        <f>S79</f>
        <v>181</v>
      </c>
    </row>
    <row r="80" spans="1:24" s="18" customFormat="1" ht="24">
      <c r="A80" s="62"/>
      <c r="B80" s="99"/>
      <c r="C80" s="38" t="s">
        <v>40</v>
      </c>
      <c r="D80" s="6" t="s">
        <v>108</v>
      </c>
      <c r="E80" s="6" t="s">
        <v>108</v>
      </c>
      <c r="F80" s="6" t="s">
        <v>108</v>
      </c>
      <c r="G80" s="6" t="s">
        <v>108</v>
      </c>
      <c r="H80" s="6" t="s">
        <v>108</v>
      </c>
      <c r="I80" s="6" t="s">
        <v>108</v>
      </c>
      <c r="J80" s="6" t="s">
        <v>108</v>
      </c>
      <c r="K80" s="6" t="s">
        <v>108</v>
      </c>
      <c r="L80" s="6" t="s">
        <v>108</v>
      </c>
      <c r="M80" s="6" t="s">
        <v>108</v>
      </c>
      <c r="N80" s="6" t="s">
        <v>108</v>
      </c>
      <c r="O80" s="6" t="s">
        <v>108</v>
      </c>
      <c r="P80" s="38">
        <v>170</v>
      </c>
      <c r="Q80" s="38">
        <f>SUM(Q78:Q79)</f>
        <v>75</v>
      </c>
      <c r="R80" s="38">
        <f>SUM(R78:R79)</f>
        <v>79</v>
      </c>
      <c r="S80" s="38">
        <f t="shared" si="2"/>
        <v>324</v>
      </c>
      <c r="T80" s="38">
        <f>SUM(T78:T79)</f>
        <v>69</v>
      </c>
      <c r="U80" s="38">
        <f>SUM(U78:U79)</f>
        <v>90</v>
      </c>
      <c r="V80" s="38">
        <f>SUM(V78:V79)</f>
        <v>73</v>
      </c>
      <c r="W80" s="38">
        <f t="shared" si="3"/>
        <v>232</v>
      </c>
      <c r="X80" s="16">
        <f aca="true" t="shared" si="4" ref="X80:X97">S80+W80</f>
        <v>556</v>
      </c>
    </row>
    <row r="81" spans="1:24" s="18" customFormat="1" ht="24">
      <c r="A81" s="62"/>
      <c r="B81" s="62"/>
      <c r="C81" s="38" t="s">
        <v>64</v>
      </c>
      <c r="D81" s="6" t="s">
        <v>108</v>
      </c>
      <c r="E81" s="6" t="s">
        <v>108</v>
      </c>
      <c r="F81" s="6" t="s">
        <v>108</v>
      </c>
      <c r="G81" s="6" t="s">
        <v>108</v>
      </c>
      <c r="H81" s="6" t="s">
        <v>108</v>
      </c>
      <c r="I81" s="6" t="s">
        <v>108</v>
      </c>
      <c r="J81" s="6" t="s">
        <v>108</v>
      </c>
      <c r="K81" s="6" t="s">
        <v>108</v>
      </c>
      <c r="L81" s="6" t="s">
        <v>108</v>
      </c>
      <c r="M81" s="6" t="s">
        <v>108</v>
      </c>
      <c r="N81" s="6" t="s">
        <v>108</v>
      </c>
      <c r="O81" s="6" t="s">
        <v>108</v>
      </c>
      <c r="P81" s="38">
        <v>6</v>
      </c>
      <c r="Q81" s="38">
        <v>3</v>
      </c>
      <c r="R81" s="38">
        <v>3</v>
      </c>
      <c r="S81" s="38">
        <f t="shared" si="2"/>
        <v>12</v>
      </c>
      <c r="T81" s="38">
        <v>2</v>
      </c>
      <c r="U81" s="38">
        <v>3</v>
      </c>
      <c r="V81" s="38">
        <v>3</v>
      </c>
      <c r="W81" s="38">
        <f t="shared" si="3"/>
        <v>8</v>
      </c>
      <c r="X81" s="16">
        <f t="shared" si="4"/>
        <v>20</v>
      </c>
    </row>
    <row r="82" spans="1:24" s="18" customFormat="1" ht="24">
      <c r="A82" s="62">
        <v>20</v>
      </c>
      <c r="B82" s="49" t="s">
        <v>293</v>
      </c>
      <c r="C82" s="38" t="s">
        <v>38</v>
      </c>
      <c r="D82" s="6" t="s">
        <v>108</v>
      </c>
      <c r="E82" s="6" t="s">
        <v>108</v>
      </c>
      <c r="F82" s="6" t="s">
        <v>108</v>
      </c>
      <c r="G82" s="6" t="s">
        <v>108</v>
      </c>
      <c r="H82" s="6" t="s">
        <v>108</v>
      </c>
      <c r="I82" s="6" t="s">
        <v>108</v>
      </c>
      <c r="J82" s="6" t="s">
        <v>108</v>
      </c>
      <c r="K82" s="6" t="s">
        <v>108</v>
      </c>
      <c r="L82" s="6" t="s">
        <v>108</v>
      </c>
      <c r="M82" s="6" t="s">
        <v>108</v>
      </c>
      <c r="N82" s="6" t="s">
        <v>108</v>
      </c>
      <c r="O82" s="6" t="s">
        <v>108</v>
      </c>
      <c r="P82" s="38">
        <v>130</v>
      </c>
      <c r="Q82" s="38">
        <v>148</v>
      </c>
      <c r="R82" s="38">
        <v>128</v>
      </c>
      <c r="S82" s="38">
        <v>406</v>
      </c>
      <c r="T82" s="38">
        <v>50</v>
      </c>
      <c r="U82" s="38">
        <v>42</v>
      </c>
      <c r="V82" s="38">
        <v>44</v>
      </c>
      <c r="W82" s="38">
        <v>136</v>
      </c>
      <c r="X82" s="16">
        <f t="shared" si="4"/>
        <v>542</v>
      </c>
    </row>
    <row r="83" spans="1:24" s="18" customFormat="1" ht="24">
      <c r="A83" s="62"/>
      <c r="B83" s="62"/>
      <c r="C83" s="38" t="s">
        <v>39</v>
      </c>
      <c r="D83" s="6" t="s">
        <v>108</v>
      </c>
      <c r="E83" s="6" t="s">
        <v>108</v>
      </c>
      <c r="F83" s="6" t="s">
        <v>108</v>
      </c>
      <c r="G83" s="6" t="s">
        <v>108</v>
      </c>
      <c r="H83" s="6" t="s">
        <v>108</v>
      </c>
      <c r="I83" s="6" t="s">
        <v>108</v>
      </c>
      <c r="J83" s="6" t="s">
        <v>108</v>
      </c>
      <c r="K83" s="6" t="s">
        <v>108</v>
      </c>
      <c r="L83" s="6" t="s">
        <v>108</v>
      </c>
      <c r="M83" s="6" t="s">
        <v>108</v>
      </c>
      <c r="N83" s="6" t="s">
        <v>108</v>
      </c>
      <c r="O83" s="6" t="s">
        <v>108</v>
      </c>
      <c r="P83" s="38">
        <v>124</v>
      </c>
      <c r="Q83" s="38">
        <v>136</v>
      </c>
      <c r="R83" s="38">
        <v>136</v>
      </c>
      <c r="S83" s="38">
        <v>396</v>
      </c>
      <c r="T83" s="38">
        <v>55</v>
      </c>
      <c r="U83" s="38">
        <v>69</v>
      </c>
      <c r="V83" s="38">
        <v>67</v>
      </c>
      <c r="W83" s="38">
        <v>191</v>
      </c>
      <c r="X83" s="16">
        <f t="shared" si="4"/>
        <v>587</v>
      </c>
    </row>
    <row r="84" spans="1:24" s="18" customFormat="1" ht="24">
      <c r="A84" s="62"/>
      <c r="B84" s="62"/>
      <c r="C84" s="38" t="s">
        <v>40</v>
      </c>
      <c r="D84" s="6" t="s">
        <v>108</v>
      </c>
      <c r="E84" s="6" t="s">
        <v>108</v>
      </c>
      <c r="F84" s="6" t="s">
        <v>108</v>
      </c>
      <c r="G84" s="6" t="s">
        <v>108</v>
      </c>
      <c r="H84" s="6" t="s">
        <v>108</v>
      </c>
      <c r="I84" s="6" t="s">
        <v>108</v>
      </c>
      <c r="J84" s="6" t="s">
        <v>108</v>
      </c>
      <c r="K84" s="6" t="s">
        <v>108</v>
      </c>
      <c r="L84" s="6" t="s">
        <v>108</v>
      </c>
      <c r="M84" s="6" t="s">
        <v>108</v>
      </c>
      <c r="N84" s="6" t="s">
        <v>108</v>
      </c>
      <c r="O84" s="6" t="s">
        <v>108</v>
      </c>
      <c r="P84" s="38">
        <v>254</v>
      </c>
      <c r="Q84" s="38">
        <v>284</v>
      </c>
      <c r="R84" s="38">
        <v>264</v>
      </c>
      <c r="S84" s="38">
        <v>802</v>
      </c>
      <c r="T84" s="38">
        <v>105</v>
      </c>
      <c r="U84" s="38">
        <v>111</v>
      </c>
      <c r="V84" s="38">
        <v>110</v>
      </c>
      <c r="W84" s="38">
        <v>326</v>
      </c>
      <c r="X84" s="16">
        <f t="shared" si="4"/>
        <v>1128</v>
      </c>
    </row>
    <row r="85" spans="1:24" s="18" customFormat="1" ht="24">
      <c r="A85" s="62"/>
      <c r="B85" s="62"/>
      <c r="C85" s="38" t="s">
        <v>64</v>
      </c>
      <c r="D85" s="6" t="s">
        <v>108</v>
      </c>
      <c r="E85" s="6" t="s">
        <v>108</v>
      </c>
      <c r="F85" s="6" t="s">
        <v>108</v>
      </c>
      <c r="G85" s="6" t="s">
        <v>108</v>
      </c>
      <c r="H85" s="6" t="s">
        <v>108</v>
      </c>
      <c r="I85" s="6" t="s">
        <v>108</v>
      </c>
      <c r="J85" s="6" t="s">
        <v>108</v>
      </c>
      <c r="K85" s="6" t="s">
        <v>108</v>
      </c>
      <c r="L85" s="6" t="s">
        <v>108</v>
      </c>
      <c r="M85" s="6" t="s">
        <v>108</v>
      </c>
      <c r="N85" s="6" t="s">
        <v>108</v>
      </c>
      <c r="O85" s="6" t="s">
        <v>108</v>
      </c>
      <c r="P85" s="38">
        <v>6</v>
      </c>
      <c r="Q85" s="38">
        <v>7</v>
      </c>
      <c r="R85" s="38">
        <v>7</v>
      </c>
      <c r="S85" s="38">
        <v>20</v>
      </c>
      <c r="T85" s="38">
        <v>3</v>
      </c>
      <c r="U85" s="38">
        <v>3</v>
      </c>
      <c r="V85" s="38">
        <v>3</v>
      </c>
      <c r="W85" s="38">
        <v>9</v>
      </c>
      <c r="X85" s="16">
        <f t="shared" si="4"/>
        <v>29</v>
      </c>
    </row>
    <row r="86" spans="1:24" s="18" customFormat="1" ht="24">
      <c r="A86" s="62">
        <v>21</v>
      </c>
      <c r="B86" s="49" t="s">
        <v>298</v>
      </c>
      <c r="C86" s="38" t="s">
        <v>38</v>
      </c>
      <c r="D86" s="6" t="s">
        <v>108</v>
      </c>
      <c r="E86" s="6" t="s">
        <v>108</v>
      </c>
      <c r="F86" s="6" t="s">
        <v>108</v>
      </c>
      <c r="G86" s="6" t="s">
        <v>108</v>
      </c>
      <c r="H86" s="6" t="s">
        <v>108</v>
      </c>
      <c r="I86" s="6" t="s">
        <v>108</v>
      </c>
      <c r="J86" s="6" t="s">
        <v>108</v>
      </c>
      <c r="K86" s="6" t="s">
        <v>108</v>
      </c>
      <c r="L86" s="6" t="s">
        <v>108</v>
      </c>
      <c r="M86" s="6" t="s">
        <v>108</v>
      </c>
      <c r="N86" s="6" t="s">
        <v>108</v>
      </c>
      <c r="O86" s="6" t="s">
        <v>108</v>
      </c>
      <c r="P86" s="38">
        <v>60</v>
      </c>
      <c r="Q86" s="38">
        <v>34</v>
      </c>
      <c r="R86" s="38">
        <v>38</v>
      </c>
      <c r="S86" s="38">
        <v>132</v>
      </c>
      <c r="T86" s="38">
        <v>9</v>
      </c>
      <c r="U86" s="38">
        <v>19</v>
      </c>
      <c r="V86" s="38">
        <v>15</v>
      </c>
      <c r="W86" s="38">
        <v>43</v>
      </c>
      <c r="X86" s="16">
        <f t="shared" si="4"/>
        <v>175</v>
      </c>
    </row>
    <row r="87" spans="1:24" s="18" customFormat="1" ht="24">
      <c r="A87" s="62"/>
      <c r="B87" s="62"/>
      <c r="C87" s="38" t="s">
        <v>39</v>
      </c>
      <c r="D87" s="6" t="s">
        <v>108</v>
      </c>
      <c r="E87" s="6" t="s">
        <v>108</v>
      </c>
      <c r="F87" s="6" t="s">
        <v>108</v>
      </c>
      <c r="G87" s="6" t="s">
        <v>108</v>
      </c>
      <c r="H87" s="6" t="s">
        <v>108</v>
      </c>
      <c r="I87" s="6" t="s">
        <v>108</v>
      </c>
      <c r="J87" s="6" t="s">
        <v>108</v>
      </c>
      <c r="K87" s="6" t="s">
        <v>108</v>
      </c>
      <c r="L87" s="6" t="s">
        <v>108</v>
      </c>
      <c r="M87" s="6" t="s">
        <v>108</v>
      </c>
      <c r="N87" s="6" t="s">
        <v>108</v>
      </c>
      <c r="O87" s="6" t="s">
        <v>108</v>
      </c>
      <c r="P87" s="38">
        <v>28</v>
      </c>
      <c r="Q87" s="38">
        <v>32</v>
      </c>
      <c r="R87" s="38">
        <v>43</v>
      </c>
      <c r="S87" s="38">
        <v>103</v>
      </c>
      <c r="T87" s="38">
        <v>30</v>
      </c>
      <c r="U87" s="38">
        <v>26</v>
      </c>
      <c r="V87" s="38">
        <v>21</v>
      </c>
      <c r="W87" s="38">
        <v>77</v>
      </c>
      <c r="X87" s="16">
        <f t="shared" si="4"/>
        <v>180</v>
      </c>
    </row>
    <row r="88" spans="1:24" s="18" customFormat="1" ht="24">
      <c r="A88" s="62"/>
      <c r="B88" s="62"/>
      <c r="C88" s="38" t="s">
        <v>40</v>
      </c>
      <c r="D88" s="6" t="s">
        <v>108</v>
      </c>
      <c r="E88" s="6" t="s">
        <v>108</v>
      </c>
      <c r="F88" s="6" t="s">
        <v>108</v>
      </c>
      <c r="G88" s="6" t="s">
        <v>108</v>
      </c>
      <c r="H88" s="6" t="s">
        <v>108</v>
      </c>
      <c r="I88" s="6" t="s">
        <v>108</v>
      </c>
      <c r="J88" s="6" t="s">
        <v>108</v>
      </c>
      <c r="K88" s="6" t="s">
        <v>108</v>
      </c>
      <c r="L88" s="6" t="s">
        <v>108</v>
      </c>
      <c r="M88" s="6" t="s">
        <v>108</v>
      </c>
      <c r="N88" s="6" t="s">
        <v>108</v>
      </c>
      <c r="O88" s="6" t="s">
        <v>108</v>
      </c>
      <c r="P88" s="38">
        <v>88</v>
      </c>
      <c r="Q88" s="38">
        <v>66</v>
      </c>
      <c r="R88" s="38">
        <v>81</v>
      </c>
      <c r="S88" s="38">
        <v>235</v>
      </c>
      <c r="T88" s="38">
        <v>39</v>
      </c>
      <c r="U88" s="38">
        <v>45</v>
      </c>
      <c r="V88" s="38">
        <v>36</v>
      </c>
      <c r="W88" s="38">
        <v>120</v>
      </c>
      <c r="X88" s="16">
        <f t="shared" si="4"/>
        <v>355</v>
      </c>
    </row>
    <row r="89" spans="1:24" s="18" customFormat="1" ht="24">
      <c r="A89" s="62"/>
      <c r="B89" s="62"/>
      <c r="C89" s="38" t="s">
        <v>64</v>
      </c>
      <c r="D89" s="6" t="s">
        <v>108</v>
      </c>
      <c r="E89" s="6" t="s">
        <v>108</v>
      </c>
      <c r="F89" s="6" t="s">
        <v>108</v>
      </c>
      <c r="G89" s="6" t="s">
        <v>108</v>
      </c>
      <c r="H89" s="6" t="s">
        <v>108</v>
      </c>
      <c r="I89" s="6" t="s">
        <v>108</v>
      </c>
      <c r="J89" s="6" t="s">
        <v>108</v>
      </c>
      <c r="K89" s="6" t="s">
        <v>108</v>
      </c>
      <c r="L89" s="6" t="s">
        <v>108</v>
      </c>
      <c r="M89" s="6" t="s">
        <v>108</v>
      </c>
      <c r="N89" s="6" t="s">
        <v>108</v>
      </c>
      <c r="O89" s="6" t="s">
        <v>108</v>
      </c>
      <c r="P89" s="38">
        <v>3</v>
      </c>
      <c r="Q89" s="38">
        <v>2</v>
      </c>
      <c r="R89" s="38">
        <v>2</v>
      </c>
      <c r="S89" s="38">
        <v>7</v>
      </c>
      <c r="T89" s="38">
        <v>2</v>
      </c>
      <c r="U89" s="38">
        <v>2</v>
      </c>
      <c r="V89" s="38">
        <v>2</v>
      </c>
      <c r="W89" s="38">
        <v>6</v>
      </c>
      <c r="X89" s="16">
        <f t="shared" si="4"/>
        <v>13</v>
      </c>
    </row>
    <row r="90" spans="1:24" s="18" customFormat="1" ht="24">
      <c r="A90" s="62">
        <v>22</v>
      </c>
      <c r="B90" s="49" t="s">
        <v>303</v>
      </c>
      <c r="C90" s="38" t="s">
        <v>38</v>
      </c>
      <c r="D90" s="6" t="s">
        <v>108</v>
      </c>
      <c r="E90" s="6" t="s">
        <v>108</v>
      </c>
      <c r="F90" s="6" t="s">
        <v>108</v>
      </c>
      <c r="G90" s="6" t="s">
        <v>108</v>
      </c>
      <c r="H90" s="6" t="s">
        <v>108</v>
      </c>
      <c r="I90" s="6" t="s">
        <v>108</v>
      </c>
      <c r="J90" s="6" t="s">
        <v>108</v>
      </c>
      <c r="K90" s="6" t="s">
        <v>108</v>
      </c>
      <c r="L90" s="6" t="s">
        <v>108</v>
      </c>
      <c r="M90" s="6" t="s">
        <v>108</v>
      </c>
      <c r="N90" s="6" t="s">
        <v>108</v>
      </c>
      <c r="O90" s="6" t="s">
        <v>108</v>
      </c>
      <c r="P90" s="38">
        <v>60</v>
      </c>
      <c r="Q90" s="38">
        <v>9</v>
      </c>
      <c r="R90" s="38">
        <v>16</v>
      </c>
      <c r="S90" s="38">
        <v>85</v>
      </c>
      <c r="T90" s="38">
        <v>22</v>
      </c>
      <c r="U90" s="38">
        <v>12</v>
      </c>
      <c r="V90" s="38">
        <v>11</v>
      </c>
      <c r="W90" s="38">
        <v>45</v>
      </c>
      <c r="X90" s="16">
        <f t="shared" si="4"/>
        <v>130</v>
      </c>
    </row>
    <row r="91" spans="1:24" s="18" customFormat="1" ht="24">
      <c r="A91" s="62"/>
      <c r="B91" s="62"/>
      <c r="C91" s="38" t="s">
        <v>39</v>
      </c>
      <c r="D91" s="6" t="s">
        <v>108</v>
      </c>
      <c r="E91" s="6" t="s">
        <v>108</v>
      </c>
      <c r="F91" s="6" t="s">
        <v>108</v>
      </c>
      <c r="G91" s="6" t="s">
        <v>108</v>
      </c>
      <c r="H91" s="6" t="s">
        <v>108</v>
      </c>
      <c r="I91" s="6" t="s">
        <v>108</v>
      </c>
      <c r="J91" s="6" t="s">
        <v>108</v>
      </c>
      <c r="K91" s="6" t="s">
        <v>108</v>
      </c>
      <c r="L91" s="6" t="s">
        <v>108</v>
      </c>
      <c r="M91" s="6" t="s">
        <v>108</v>
      </c>
      <c r="N91" s="6" t="s">
        <v>108</v>
      </c>
      <c r="O91" s="6" t="s">
        <v>108</v>
      </c>
      <c r="P91" s="38">
        <v>46</v>
      </c>
      <c r="Q91" s="38">
        <v>9</v>
      </c>
      <c r="R91" s="38">
        <v>12</v>
      </c>
      <c r="S91" s="38">
        <v>67</v>
      </c>
      <c r="T91" s="38">
        <v>17</v>
      </c>
      <c r="U91" s="38">
        <v>11</v>
      </c>
      <c r="V91" s="38">
        <v>2</v>
      </c>
      <c r="W91" s="38">
        <v>30</v>
      </c>
      <c r="X91" s="16">
        <f t="shared" si="4"/>
        <v>97</v>
      </c>
    </row>
    <row r="92" spans="1:24" s="18" customFormat="1" ht="24">
      <c r="A92" s="62"/>
      <c r="B92" s="62"/>
      <c r="C92" s="38" t="s">
        <v>40</v>
      </c>
      <c r="D92" s="6" t="s">
        <v>108</v>
      </c>
      <c r="E92" s="6" t="s">
        <v>108</v>
      </c>
      <c r="F92" s="6" t="s">
        <v>108</v>
      </c>
      <c r="G92" s="6" t="s">
        <v>108</v>
      </c>
      <c r="H92" s="6" t="s">
        <v>108</v>
      </c>
      <c r="I92" s="6" t="s">
        <v>108</v>
      </c>
      <c r="J92" s="6" t="s">
        <v>108</v>
      </c>
      <c r="K92" s="6" t="s">
        <v>108</v>
      </c>
      <c r="L92" s="6" t="s">
        <v>108</v>
      </c>
      <c r="M92" s="6" t="s">
        <v>108</v>
      </c>
      <c r="N92" s="6" t="s">
        <v>108</v>
      </c>
      <c r="O92" s="6" t="s">
        <v>108</v>
      </c>
      <c r="P92" s="38">
        <v>106</v>
      </c>
      <c r="Q92" s="38">
        <v>18</v>
      </c>
      <c r="R92" s="38">
        <v>28</v>
      </c>
      <c r="S92" s="38">
        <v>152</v>
      </c>
      <c r="T92" s="38">
        <v>39</v>
      </c>
      <c r="U92" s="38">
        <v>23</v>
      </c>
      <c r="V92" s="38">
        <v>13</v>
      </c>
      <c r="W92" s="38">
        <v>75</v>
      </c>
      <c r="X92" s="16">
        <f t="shared" si="4"/>
        <v>227</v>
      </c>
    </row>
    <row r="93" spans="1:24" s="18" customFormat="1" ht="24">
      <c r="A93" s="62"/>
      <c r="B93" s="62"/>
      <c r="C93" s="38" t="s">
        <v>64</v>
      </c>
      <c r="D93" s="6" t="s">
        <v>108</v>
      </c>
      <c r="E93" s="6" t="s">
        <v>108</v>
      </c>
      <c r="F93" s="6" t="s">
        <v>108</v>
      </c>
      <c r="G93" s="6" t="s">
        <v>108</v>
      </c>
      <c r="H93" s="6" t="s">
        <v>108</v>
      </c>
      <c r="I93" s="6" t="s">
        <v>108</v>
      </c>
      <c r="J93" s="6" t="s">
        <v>108</v>
      </c>
      <c r="K93" s="6" t="s">
        <v>108</v>
      </c>
      <c r="L93" s="6" t="s">
        <v>108</v>
      </c>
      <c r="M93" s="6" t="s">
        <v>108</v>
      </c>
      <c r="N93" s="6" t="s">
        <v>108</v>
      </c>
      <c r="O93" s="6" t="s">
        <v>108</v>
      </c>
      <c r="P93" s="38">
        <v>3</v>
      </c>
      <c r="Q93" s="38">
        <v>1</v>
      </c>
      <c r="R93" s="38">
        <v>1</v>
      </c>
      <c r="S93" s="38">
        <v>5</v>
      </c>
      <c r="T93" s="38">
        <v>1</v>
      </c>
      <c r="U93" s="38">
        <v>1</v>
      </c>
      <c r="V93" s="38">
        <v>1</v>
      </c>
      <c r="W93" s="38">
        <v>3</v>
      </c>
      <c r="X93" s="16">
        <f t="shared" si="4"/>
        <v>8</v>
      </c>
    </row>
    <row r="94" spans="1:24" s="18" customFormat="1" ht="24">
      <c r="A94" s="62">
        <v>23</v>
      </c>
      <c r="B94" s="49" t="s">
        <v>308</v>
      </c>
      <c r="C94" s="38" t="s">
        <v>38</v>
      </c>
      <c r="D94" s="6" t="s">
        <v>108</v>
      </c>
      <c r="E94" s="6" t="s">
        <v>108</v>
      </c>
      <c r="F94" s="6" t="s">
        <v>108</v>
      </c>
      <c r="G94" s="6" t="s">
        <v>108</v>
      </c>
      <c r="H94" s="6" t="s">
        <v>108</v>
      </c>
      <c r="I94" s="6" t="s">
        <v>108</v>
      </c>
      <c r="J94" s="6" t="s">
        <v>108</v>
      </c>
      <c r="K94" s="6" t="s">
        <v>108</v>
      </c>
      <c r="L94" s="6" t="s">
        <v>108</v>
      </c>
      <c r="M94" s="6" t="s">
        <v>108</v>
      </c>
      <c r="N94" s="6" t="s">
        <v>108</v>
      </c>
      <c r="O94" s="6" t="s">
        <v>108</v>
      </c>
      <c r="P94" s="38">
        <v>41</v>
      </c>
      <c r="Q94" s="38">
        <v>22</v>
      </c>
      <c r="R94" s="38">
        <v>31</v>
      </c>
      <c r="S94" s="38">
        <v>94</v>
      </c>
      <c r="T94" s="38">
        <v>9</v>
      </c>
      <c r="U94" s="38">
        <v>18</v>
      </c>
      <c r="V94" s="38">
        <v>22</v>
      </c>
      <c r="W94" s="38">
        <v>49</v>
      </c>
      <c r="X94" s="16">
        <f t="shared" si="4"/>
        <v>143</v>
      </c>
    </row>
    <row r="95" spans="1:24" s="18" customFormat="1" ht="24">
      <c r="A95" s="62"/>
      <c r="B95" s="62"/>
      <c r="C95" s="38" t="s">
        <v>39</v>
      </c>
      <c r="D95" s="6" t="s">
        <v>108</v>
      </c>
      <c r="E95" s="6" t="s">
        <v>108</v>
      </c>
      <c r="F95" s="6" t="s">
        <v>108</v>
      </c>
      <c r="G95" s="6" t="s">
        <v>108</v>
      </c>
      <c r="H95" s="6" t="s">
        <v>108</v>
      </c>
      <c r="I95" s="6" t="s">
        <v>108</v>
      </c>
      <c r="J95" s="6" t="s">
        <v>108</v>
      </c>
      <c r="K95" s="6" t="s">
        <v>108</v>
      </c>
      <c r="L95" s="6" t="s">
        <v>108</v>
      </c>
      <c r="M95" s="6" t="s">
        <v>108</v>
      </c>
      <c r="N95" s="6" t="s">
        <v>108</v>
      </c>
      <c r="O95" s="6" t="s">
        <v>108</v>
      </c>
      <c r="P95" s="38">
        <v>49</v>
      </c>
      <c r="Q95" s="38">
        <v>25</v>
      </c>
      <c r="R95" s="38">
        <v>25</v>
      </c>
      <c r="S95" s="38">
        <v>99</v>
      </c>
      <c r="T95" s="38">
        <v>22</v>
      </c>
      <c r="U95" s="38">
        <v>25</v>
      </c>
      <c r="V95" s="38">
        <v>22</v>
      </c>
      <c r="W95" s="38">
        <v>69</v>
      </c>
      <c r="X95" s="16">
        <f t="shared" si="4"/>
        <v>168</v>
      </c>
    </row>
    <row r="96" spans="1:24" s="18" customFormat="1" ht="24">
      <c r="A96" s="62"/>
      <c r="B96" s="62"/>
      <c r="C96" s="38" t="s">
        <v>40</v>
      </c>
      <c r="D96" s="6" t="s">
        <v>108</v>
      </c>
      <c r="E96" s="6" t="s">
        <v>108</v>
      </c>
      <c r="F96" s="6" t="s">
        <v>108</v>
      </c>
      <c r="G96" s="6" t="s">
        <v>108</v>
      </c>
      <c r="H96" s="6" t="s">
        <v>108</v>
      </c>
      <c r="I96" s="6" t="s">
        <v>108</v>
      </c>
      <c r="J96" s="6" t="s">
        <v>108</v>
      </c>
      <c r="K96" s="6" t="s">
        <v>108</v>
      </c>
      <c r="L96" s="6" t="s">
        <v>108</v>
      </c>
      <c r="M96" s="6" t="s">
        <v>108</v>
      </c>
      <c r="N96" s="6" t="s">
        <v>108</v>
      </c>
      <c r="O96" s="6" t="s">
        <v>108</v>
      </c>
      <c r="P96" s="38">
        <v>90</v>
      </c>
      <c r="Q96" s="38">
        <v>47</v>
      </c>
      <c r="R96" s="38">
        <v>56</v>
      </c>
      <c r="S96" s="38">
        <v>193</v>
      </c>
      <c r="T96" s="38">
        <v>31</v>
      </c>
      <c r="U96" s="38">
        <v>43</v>
      </c>
      <c r="V96" s="38">
        <v>44</v>
      </c>
      <c r="W96" s="38">
        <v>118</v>
      </c>
      <c r="X96" s="16">
        <f t="shared" si="4"/>
        <v>311</v>
      </c>
    </row>
    <row r="97" spans="1:24" s="18" customFormat="1" ht="24">
      <c r="A97" s="62"/>
      <c r="B97" s="62"/>
      <c r="C97" s="38" t="s">
        <v>64</v>
      </c>
      <c r="D97" s="6" t="s">
        <v>108</v>
      </c>
      <c r="E97" s="6" t="s">
        <v>108</v>
      </c>
      <c r="F97" s="6" t="s">
        <v>108</v>
      </c>
      <c r="G97" s="6" t="s">
        <v>108</v>
      </c>
      <c r="H97" s="6" t="s">
        <v>108</v>
      </c>
      <c r="I97" s="6" t="s">
        <v>108</v>
      </c>
      <c r="J97" s="6" t="s">
        <v>108</v>
      </c>
      <c r="K97" s="6" t="s">
        <v>108</v>
      </c>
      <c r="L97" s="6" t="s">
        <v>108</v>
      </c>
      <c r="M97" s="6" t="s">
        <v>108</v>
      </c>
      <c r="N97" s="6" t="s">
        <v>108</v>
      </c>
      <c r="O97" s="6" t="s">
        <v>108</v>
      </c>
      <c r="P97" s="38">
        <v>2</v>
      </c>
      <c r="Q97" s="38">
        <v>2</v>
      </c>
      <c r="R97" s="38">
        <v>2</v>
      </c>
      <c r="S97" s="38">
        <v>6</v>
      </c>
      <c r="T97" s="38">
        <v>1</v>
      </c>
      <c r="U97" s="38">
        <v>1</v>
      </c>
      <c r="V97" s="38">
        <v>1</v>
      </c>
      <c r="W97" s="38">
        <v>3</v>
      </c>
      <c r="X97" s="16">
        <f t="shared" si="4"/>
        <v>9</v>
      </c>
    </row>
    <row r="98" spans="1:24" s="18" customFormat="1" ht="24">
      <c r="A98" s="62">
        <v>24</v>
      </c>
      <c r="B98" s="49" t="s">
        <v>313</v>
      </c>
      <c r="C98" s="38" t="s">
        <v>38</v>
      </c>
      <c r="D98" s="6" t="s">
        <v>108</v>
      </c>
      <c r="E98" s="6" t="s">
        <v>108</v>
      </c>
      <c r="F98" s="6" t="s">
        <v>108</v>
      </c>
      <c r="G98" s="6" t="s">
        <v>108</v>
      </c>
      <c r="H98" s="6" t="s">
        <v>108</v>
      </c>
      <c r="I98" s="6" t="s">
        <v>108</v>
      </c>
      <c r="J98" s="6" t="s">
        <v>108</v>
      </c>
      <c r="K98" s="6" t="s">
        <v>108</v>
      </c>
      <c r="L98" s="6" t="s">
        <v>108</v>
      </c>
      <c r="M98" s="6" t="s">
        <v>108</v>
      </c>
      <c r="N98" s="6" t="s">
        <v>108</v>
      </c>
      <c r="O98" s="6" t="s">
        <v>108</v>
      </c>
      <c r="P98" s="38">
        <v>23</v>
      </c>
      <c r="Q98" s="38">
        <v>20</v>
      </c>
      <c r="R98" s="38">
        <v>20</v>
      </c>
      <c r="S98" s="38">
        <v>63</v>
      </c>
      <c r="T98" s="38"/>
      <c r="U98" s="38"/>
      <c r="V98" s="38"/>
      <c r="W98" s="38"/>
      <c r="X98" s="38">
        <v>63</v>
      </c>
    </row>
    <row r="99" spans="1:24" s="18" customFormat="1" ht="24">
      <c r="A99" s="62"/>
      <c r="B99" s="62"/>
      <c r="C99" s="38" t="s">
        <v>39</v>
      </c>
      <c r="D99" s="6" t="s">
        <v>108</v>
      </c>
      <c r="E99" s="6" t="s">
        <v>108</v>
      </c>
      <c r="F99" s="6" t="s">
        <v>108</v>
      </c>
      <c r="G99" s="6" t="s">
        <v>108</v>
      </c>
      <c r="H99" s="6" t="s">
        <v>108</v>
      </c>
      <c r="I99" s="6" t="s">
        <v>108</v>
      </c>
      <c r="J99" s="6" t="s">
        <v>108</v>
      </c>
      <c r="K99" s="6" t="s">
        <v>108</v>
      </c>
      <c r="L99" s="6" t="s">
        <v>108</v>
      </c>
      <c r="M99" s="6" t="s">
        <v>108</v>
      </c>
      <c r="N99" s="6" t="s">
        <v>108</v>
      </c>
      <c r="O99" s="6" t="s">
        <v>108</v>
      </c>
      <c r="P99" s="38">
        <v>7</v>
      </c>
      <c r="Q99" s="38">
        <v>3</v>
      </c>
      <c r="R99" s="38">
        <v>5</v>
      </c>
      <c r="S99" s="38">
        <v>15</v>
      </c>
      <c r="T99" s="38"/>
      <c r="U99" s="38"/>
      <c r="V99" s="38"/>
      <c r="W99" s="38"/>
      <c r="X99" s="38">
        <v>15</v>
      </c>
    </row>
    <row r="100" spans="1:24" s="18" customFormat="1" ht="24">
      <c r="A100" s="62"/>
      <c r="B100" s="62"/>
      <c r="C100" s="38" t="s">
        <v>40</v>
      </c>
      <c r="D100" s="6" t="s">
        <v>108</v>
      </c>
      <c r="E100" s="6" t="s">
        <v>108</v>
      </c>
      <c r="F100" s="6" t="s">
        <v>108</v>
      </c>
      <c r="G100" s="6" t="s">
        <v>108</v>
      </c>
      <c r="H100" s="6" t="s">
        <v>108</v>
      </c>
      <c r="I100" s="6" t="s">
        <v>108</v>
      </c>
      <c r="J100" s="6" t="s">
        <v>108</v>
      </c>
      <c r="K100" s="6" t="s">
        <v>108</v>
      </c>
      <c r="L100" s="6" t="s">
        <v>108</v>
      </c>
      <c r="M100" s="6" t="s">
        <v>108</v>
      </c>
      <c r="N100" s="6" t="s">
        <v>108</v>
      </c>
      <c r="O100" s="6" t="s">
        <v>108</v>
      </c>
      <c r="P100" s="38">
        <v>30</v>
      </c>
      <c r="Q100" s="38">
        <v>23</v>
      </c>
      <c r="R100" s="38">
        <v>25</v>
      </c>
      <c r="S100" s="38">
        <v>78</v>
      </c>
      <c r="T100" s="38"/>
      <c r="U100" s="38"/>
      <c r="V100" s="38"/>
      <c r="W100" s="38"/>
      <c r="X100" s="38">
        <v>78</v>
      </c>
    </row>
    <row r="101" spans="1:24" s="18" customFormat="1" ht="24">
      <c r="A101" s="62"/>
      <c r="B101" s="62"/>
      <c r="C101" s="38" t="s">
        <v>64</v>
      </c>
      <c r="D101" s="6" t="s">
        <v>108</v>
      </c>
      <c r="E101" s="6" t="s">
        <v>108</v>
      </c>
      <c r="F101" s="6" t="s">
        <v>108</v>
      </c>
      <c r="G101" s="6" t="s">
        <v>108</v>
      </c>
      <c r="H101" s="6" t="s">
        <v>108</v>
      </c>
      <c r="I101" s="6" t="s">
        <v>108</v>
      </c>
      <c r="J101" s="6" t="s">
        <v>108</v>
      </c>
      <c r="K101" s="6" t="s">
        <v>108</v>
      </c>
      <c r="L101" s="6" t="s">
        <v>108</v>
      </c>
      <c r="M101" s="6" t="s">
        <v>108</v>
      </c>
      <c r="N101" s="6" t="s">
        <v>108</v>
      </c>
      <c r="O101" s="6" t="s">
        <v>108</v>
      </c>
      <c r="P101" s="38">
        <v>1</v>
      </c>
      <c r="Q101" s="38">
        <v>1</v>
      </c>
      <c r="R101" s="38">
        <v>1</v>
      </c>
      <c r="S101" s="38">
        <v>1</v>
      </c>
      <c r="T101" s="38"/>
      <c r="U101" s="38"/>
      <c r="V101" s="38"/>
      <c r="W101" s="38"/>
      <c r="X101" s="38">
        <v>1</v>
      </c>
    </row>
    <row r="102" spans="1:24" s="18" customFormat="1" ht="24">
      <c r="A102" s="62">
        <v>25</v>
      </c>
      <c r="B102" s="49" t="s">
        <v>318</v>
      </c>
      <c r="C102" s="38" t="s">
        <v>38</v>
      </c>
      <c r="D102" s="6" t="s">
        <v>108</v>
      </c>
      <c r="E102" s="6" t="s">
        <v>108</v>
      </c>
      <c r="F102" s="6" t="s">
        <v>108</v>
      </c>
      <c r="G102" s="6" t="s">
        <v>108</v>
      </c>
      <c r="H102" s="6" t="s">
        <v>108</v>
      </c>
      <c r="I102" s="6" t="s">
        <v>108</v>
      </c>
      <c r="J102" s="6" t="s">
        <v>108</v>
      </c>
      <c r="K102" s="6" t="s">
        <v>108</v>
      </c>
      <c r="L102" s="6" t="s">
        <v>108</v>
      </c>
      <c r="M102" s="6" t="s">
        <v>108</v>
      </c>
      <c r="N102" s="6" t="s">
        <v>108</v>
      </c>
      <c r="O102" s="6" t="s">
        <v>108</v>
      </c>
      <c r="P102" s="100">
        <v>77</v>
      </c>
      <c r="Q102" s="100">
        <v>72</v>
      </c>
      <c r="R102" s="100">
        <v>67</v>
      </c>
      <c r="S102" s="100">
        <v>216</v>
      </c>
      <c r="T102" s="100">
        <v>115</v>
      </c>
      <c r="U102" s="100">
        <v>70</v>
      </c>
      <c r="V102" s="100">
        <v>60</v>
      </c>
      <c r="W102" s="100">
        <v>245</v>
      </c>
      <c r="X102" s="16">
        <f aca="true" t="shared" si="5" ref="X102:X125">S102+W102</f>
        <v>461</v>
      </c>
    </row>
    <row r="103" spans="1:24" s="18" customFormat="1" ht="24">
      <c r="A103" s="62"/>
      <c r="B103" s="62"/>
      <c r="C103" s="38" t="s">
        <v>39</v>
      </c>
      <c r="D103" s="6" t="s">
        <v>108</v>
      </c>
      <c r="E103" s="6" t="s">
        <v>108</v>
      </c>
      <c r="F103" s="6" t="s">
        <v>108</v>
      </c>
      <c r="G103" s="6" t="s">
        <v>108</v>
      </c>
      <c r="H103" s="6" t="s">
        <v>108</v>
      </c>
      <c r="I103" s="6" t="s">
        <v>108</v>
      </c>
      <c r="J103" s="6" t="s">
        <v>108</v>
      </c>
      <c r="K103" s="6" t="s">
        <v>108</v>
      </c>
      <c r="L103" s="6" t="s">
        <v>108</v>
      </c>
      <c r="M103" s="6" t="s">
        <v>108</v>
      </c>
      <c r="N103" s="6" t="s">
        <v>108</v>
      </c>
      <c r="O103" s="6" t="s">
        <v>108</v>
      </c>
      <c r="P103" s="100">
        <v>72</v>
      </c>
      <c r="Q103" s="100">
        <v>58</v>
      </c>
      <c r="R103" s="100">
        <v>66</v>
      </c>
      <c r="S103" s="100">
        <v>196</v>
      </c>
      <c r="T103" s="100">
        <v>95</v>
      </c>
      <c r="U103" s="100">
        <v>57</v>
      </c>
      <c r="V103" s="100">
        <v>78</v>
      </c>
      <c r="W103" s="100">
        <v>230</v>
      </c>
      <c r="X103" s="16">
        <f t="shared" si="5"/>
        <v>426</v>
      </c>
    </row>
    <row r="104" spans="1:24" s="18" customFormat="1" ht="24">
      <c r="A104" s="62"/>
      <c r="B104" s="62"/>
      <c r="C104" s="38" t="s">
        <v>40</v>
      </c>
      <c r="D104" s="6" t="s">
        <v>108</v>
      </c>
      <c r="E104" s="6" t="s">
        <v>108</v>
      </c>
      <c r="F104" s="6" t="s">
        <v>108</v>
      </c>
      <c r="G104" s="6" t="s">
        <v>108</v>
      </c>
      <c r="H104" s="6" t="s">
        <v>108</v>
      </c>
      <c r="I104" s="6" t="s">
        <v>108</v>
      </c>
      <c r="J104" s="6" t="s">
        <v>108</v>
      </c>
      <c r="K104" s="6" t="s">
        <v>108</v>
      </c>
      <c r="L104" s="6" t="s">
        <v>108</v>
      </c>
      <c r="M104" s="6" t="s">
        <v>108</v>
      </c>
      <c r="N104" s="6" t="s">
        <v>108</v>
      </c>
      <c r="O104" s="6" t="s">
        <v>108</v>
      </c>
      <c r="P104" s="100">
        <v>149</v>
      </c>
      <c r="Q104" s="100">
        <v>130</v>
      </c>
      <c r="R104" s="100">
        <v>133</v>
      </c>
      <c r="S104" s="100">
        <v>412</v>
      </c>
      <c r="T104" s="100">
        <v>210</v>
      </c>
      <c r="U104" s="100">
        <v>127</v>
      </c>
      <c r="V104" s="100">
        <v>138</v>
      </c>
      <c r="W104" s="100">
        <v>475</v>
      </c>
      <c r="X104" s="16">
        <f t="shared" si="5"/>
        <v>887</v>
      </c>
    </row>
    <row r="105" spans="1:24" s="18" customFormat="1" ht="24">
      <c r="A105" s="62"/>
      <c r="B105" s="62"/>
      <c r="C105" s="38" t="s">
        <v>64</v>
      </c>
      <c r="D105" s="6" t="s">
        <v>108</v>
      </c>
      <c r="E105" s="6" t="s">
        <v>108</v>
      </c>
      <c r="F105" s="6" t="s">
        <v>108</v>
      </c>
      <c r="G105" s="6" t="s">
        <v>108</v>
      </c>
      <c r="H105" s="6" t="s">
        <v>108</v>
      </c>
      <c r="I105" s="6" t="s">
        <v>108</v>
      </c>
      <c r="J105" s="6" t="s">
        <v>108</v>
      </c>
      <c r="K105" s="6" t="s">
        <v>108</v>
      </c>
      <c r="L105" s="6" t="s">
        <v>108</v>
      </c>
      <c r="M105" s="6" t="s">
        <v>108</v>
      </c>
      <c r="N105" s="6" t="s">
        <v>108</v>
      </c>
      <c r="O105" s="6" t="s">
        <v>108</v>
      </c>
      <c r="P105" s="100">
        <v>4</v>
      </c>
      <c r="Q105" s="100">
        <v>4</v>
      </c>
      <c r="R105" s="100">
        <v>4</v>
      </c>
      <c r="S105" s="100">
        <v>12</v>
      </c>
      <c r="T105" s="100">
        <v>5</v>
      </c>
      <c r="U105" s="100">
        <v>4</v>
      </c>
      <c r="V105" s="100">
        <v>4</v>
      </c>
      <c r="W105" s="100">
        <v>13</v>
      </c>
      <c r="X105" s="16">
        <f t="shared" si="5"/>
        <v>25</v>
      </c>
    </row>
    <row r="106" spans="1:24" s="18" customFormat="1" ht="24">
      <c r="A106" s="62">
        <v>26</v>
      </c>
      <c r="B106" s="49" t="s">
        <v>321</v>
      </c>
      <c r="C106" s="38" t="s">
        <v>38</v>
      </c>
      <c r="D106" s="6" t="s">
        <v>108</v>
      </c>
      <c r="E106" s="6" t="s">
        <v>108</v>
      </c>
      <c r="F106" s="6" t="s">
        <v>108</v>
      </c>
      <c r="G106" s="6" t="s">
        <v>108</v>
      </c>
      <c r="H106" s="6" t="s">
        <v>108</v>
      </c>
      <c r="I106" s="6" t="s">
        <v>108</v>
      </c>
      <c r="J106" s="6" t="s">
        <v>108</v>
      </c>
      <c r="K106" s="6" t="s">
        <v>108</v>
      </c>
      <c r="L106" s="6" t="s">
        <v>108</v>
      </c>
      <c r="M106" s="6" t="s">
        <v>108</v>
      </c>
      <c r="N106" s="6" t="s">
        <v>108</v>
      </c>
      <c r="O106" s="6" t="s">
        <v>108</v>
      </c>
      <c r="P106" s="38">
        <v>14</v>
      </c>
      <c r="Q106" s="38">
        <v>18</v>
      </c>
      <c r="R106" s="38">
        <v>5</v>
      </c>
      <c r="S106" s="101">
        <f>SUM(P106:R106)</f>
        <v>37</v>
      </c>
      <c r="T106" s="38">
        <v>11</v>
      </c>
      <c r="U106" s="38">
        <v>10</v>
      </c>
      <c r="V106" s="38">
        <v>11</v>
      </c>
      <c r="W106" s="38">
        <f>SUM(T106:V106)</f>
        <v>32</v>
      </c>
      <c r="X106" s="16">
        <f t="shared" si="5"/>
        <v>69</v>
      </c>
    </row>
    <row r="107" spans="1:24" s="18" customFormat="1" ht="24">
      <c r="A107" s="62"/>
      <c r="B107" s="62"/>
      <c r="C107" s="38" t="s">
        <v>39</v>
      </c>
      <c r="D107" s="6" t="s">
        <v>108</v>
      </c>
      <c r="E107" s="6" t="s">
        <v>108</v>
      </c>
      <c r="F107" s="6" t="s">
        <v>108</v>
      </c>
      <c r="G107" s="6" t="s">
        <v>108</v>
      </c>
      <c r="H107" s="6" t="s">
        <v>108</v>
      </c>
      <c r="I107" s="6" t="s">
        <v>108</v>
      </c>
      <c r="J107" s="6" t="s">
        <v>108</v>
      </c>
      <c r="K107" s="6" t="s">
        <v>108</v>
      </c>
      <c r="L107" s="6" t="s">
        <v>108</v>
      </c>
      <c r="M107" s="6" t="s">
        <v>108</v>
      </c>
      <c r="N107" s="6" t="s">
        <v>108</v>
      </c>
      <c r="O107" s="6" t="s">
        <v>108</v>
      </c>
      <c r="P107" s="38">
        <v>4</v>
      </c>
      <c r="Q107" s="38">
        <v>10</v>
      </c>
      <c r="R107" s="38">
        <v>7</v>
      </c>
      <c r="S107" s="101">
        <f>SUM(P107:R107)</f>
        <v>21</v>
      </c>
      <c r="T107" s="38">
        <v>10</v>
      </c>
      <c r="U107" s="38">
        <v>11</v>
      </c>
      <c r="V107" s="38">
        <v>5</v>
      </c>
      <c r="W107" s="38">
        <f>SUM(T107:V107)</f>
        <v>26</v>
      </c>
      <c r="X107" s="16">
        <f t="shared" si="5"/>
        <v>47</v>
      </c>
    </row>
    <row r="108" spans="1:24" s="18" customFormat="1" ht="24">
      <c r="A108" s="62"/>
      <c r="B108" s="62"/>
      <c r="C108" s="38" t="s">
        <v>40</v>
      </c>
      <c r="D108" s="6" t="s">
        <v>108</v>
      </c>
      <c r="E108" s="6" t="s">
        <v>108</v>
      </c>
      <c r="F108" s="6" t="s">
        <v>108</v>
      </c>
      <c r="G108" s="6" t="s">
        <v>108</v>
      </c>
      <c r="H108" s="6" t="s">
        <v>108</v>
      </c>
      <c r="I108" s="6" t="s">
        <v>108</v>
      </c>
      <c r="J108" s="6" t="s">
        <v>108</v>
      </c>
      <c r="K108" s="6" t="s">
        <v>108</v>
      </c>
      <c r="L108" s="6" t="s">
        <v>108</v>
      </c>
      <c r="M108" s="6" t="s">
        <v>108</v>
      </c>
      <c r="N108" s="6" t="s">
        <v>108</v>
      </c>
      <c r="O108" s="6" t="s">
        <v>108</v>
      </c>
      <c r="P108" s="101">
        <f>SUM(P106:P107)</f>
        <v>18</v>
      </c>
      <c r="Q108" s="101">
        <f>SUM(Q106:Q107)</f>
        <v>28</v>
      </c>
      <c r="R108" s="101">
        <f>SUM(R106:R107)</f>
        <v>12</v>
      </c>
      <c r="S108" s="101">
        <f>SUM(P108:R108)</f>
        <v>58</v>
      </c>
      <c r="T108" s="101">
        <f>SUM(T106:T107)</f>
        <v>21</v>
      </c>
      <c r="U108" s="101">
        <f>SUM(U106:U107)</f>
        <v>21</v>
      </c>
      <c r="V108" s="101">
        <f>SUM(V106:V107)</f>
        <v>16</v>
      </c>
      <c r="W108" s="101">
        <f>SUM(T108:V108)</f>
        <v>58</v>
      </c>
      <c r="X108" s="16">
        <f t="shared" si="5"/>
        <v>116</v>
      </c>
    </row>
    <row r="109" spans="1:24" s="18" customFormat="1" ht="24">
      <c r="A109" s="62"/>
      <c r="B109" s="62"/>
      <c r="C109" s="38" t="s">
        <v>64</v>
      </c>
      <c r="D109" s="6" t="s">
        <v>108</v>
      </c>
      <c r="E109" s="6" t="s">
        <v>108</v>
      </c>
      <c r="F109" s="6" t="s">
        <v>108</v>
      </c>
      <c r="G109" s="6" t="s">
        <v>108</v>
      </c>
      <c r="H109" s="6" t="s">
        <v>108</v>
      </c>
      <c r="I109" s="6" t="s">
        <v>108</v>
      </c>
      <c r="J109" s="6" t="s">
        <v>108</v>
      </c>
      <c r="K109" s="6" t="s">
        <v>108</v>
      </c>
      <c r="L109" s="6" t="s">
        <v>108</v>
      </c>
      <c r="M109" s="6" t="s">
        <v>108</v>
      </c>
      <c r="N109" s="6" t="s">
        <v>108</v>
      </c>
      <c r="O109" s="6" t="s">
        <v>108</v>
      </c>
      <c r="P109" s="101">
        <v>1</v>
      </c>
      <c r="Q109" s="101">
        <v>1</v>
      </c>
      <c r="R109" s="101">
        <v>1</v>
      </c>
      <c r="S109" s="101">
        <f>SUM(P109:R109)</f>
        <v>3</v>
      </c>
      <c r="T109" s="101">
        <v>1</v>
      </c>
      <c r="U109" s="101">
        <v>1</v>
      </c>
      <c r="V109" s="101">
        <v>1</v>
      </c>
      <c r="W109" s="101">
        <f>SUM(T109:V109)</f>
        <v>3</v>
      </c>
      <c r="X109" s="16">
        <f t="shared" si="5"/>
        <v>6</v>
      </c>
    </row>
    <row r="110" spans="1:24" s="18" customFormat="1" ht="24">
      <c r="A110" s="62">
        <v>27</v>
      </c>
      <c r="B110" s="47" t="s">
        <v>346</v>
      </c>
      <c r="C110" s="38" t="s">
        <v>38</v>
      </c>
      <c r="D110" s="6" t="s">
        <v>108</v>
      </c>
      <c r="E110" s="6" t="s">
        <v>108</v>
      </c>
      <c r="F110" s="6" t="s">
        <v>108</v>
      </c>
      <c r="G110" s="6" t="s">
        <v>108</v>
      </c>
      <c r="H110" s="6" t="s">
        <v>108</v>
      </c>
      <c r="I110" s="6" t="s">
        <v>108</v>
      </c>
      <c r="J110" s="6" t="s">
        <v>108</v>
      </c>
      <c r="K110" s="6" t="s">
        <v>108</v>
      </c>
      <c r="L110" s="6" t="s">
        <v>108</v>
      </c>
      <c r="M110" s="6" t="s">
        <v>108</v>
      </c>
      <c r="N110" s="6" t="s">
        <v>108</v>
      </c>
      <c r="O110" s="6" t="s">
        <v>108</v>
      </c>
      <c r="P110" s="38">
        <v>71</v>
      </c>
      <c r="Q110" s="38">
        <v>82</v>
      </c>
      <c r="R110" s="38">
        <v>45</v>
      </c>
      <c r="S110" s="38">
        <v>198</v>
      </c>
      <c r="T110" s="38">
        <v>44</v>
      </c>
      <c r="U110" s="38">
        <v>39</v>
      </c>
      <c r="V110" s="38">
        <v>26</v>
      </c>
      <c r="W110" s="38">
        <v>109</v>
      </c>
      <c r="X110" s="16">
        <f t="shared" si="5"/>
        <v>307</v>
      </c>
    </row>
    <row r="111" spans="1:24" s="18" customFormat="1" ht="24">
      <c r="A111" s="62"/>
      <c r="B111" s="62"/>
      <c r="C111" s="38" t="s">
        <v>39</v>
      </c>
      <c r="D111" s="6" t="s">
        <v>108</v>
      </c>
      <c r="E111" s="6" t="s">
        <v>108</v>
      </c>
      <c r="F111" s="6" t="s">
        <v>108</v>
      </c>
      <c r="G111" s="6" t="s">
        <v>108</v>
      </c>
      <c r="H111" s="6" t="s">
        <v>108</v>
      </c>
      <c r="I111" s="6" t="s">
        <v>108</v>
      </c>
      <c r="J111" s="6" t="s">
        <v>108</v>
      </c>
      <c r="K111" s="6" t="s">
        <v>108</v>
      </c>
      <c r="L111" s="6" t="s">
        <v>108</v>
      </c>
      <c r="M111" s="6" t="s">
        <v>108</v>
      </c>
      <c r="N111" s="6" t="s">
        <v>108</v>
      </c>
      <c r="O111" s="6" t="s">
        <v>108</v>
      </c>
      <c r="P111" s="38">
        <v>88</v>
      </c>
      <c r="Q111" s="38">
        <v>88</v>
      </c>
      <c r="R111" s="38">
        <v>87</v>
      </c>
      <c r="S111" s="38">
        <v>263</v>
      </c>
      <c r="T111" s="38">
        <v>68</v>
      </c>
      <c r="U111" s="38">
        <v>56</v>
      </c>
      <c r="V111" s="38">
        <v>52</v>
      </c>
      <c r="W111" s="38">
        <v>176</v>
      </c>
      <c r="X111" s="16">
        <f t="shared" si="5"/>
        <v>439</v>
      </c>
    </row>
    <row r="112" spans="1:24" s="18" customFormat="1" ht="24">
      <c r="A112" s="62"/>
      <c r="B112" s="62"/>
      <c r="C112" s="38" t="s">
        <v>40</v>
      </c>
      <c r="D112" s="6" t="s">
        <v>108</v>
      </c>
      <c r="E112" s="6" t="s">
        <v>108</v>
      </c>
      <c r="F112" s="6" t="s">
        <v>108</v>
      </c>
      <c r="G112" s="6" t="s">
        <v>108</v>
      </c>
      <c r="H112" s="6" t="s">
        <v>108</v>
      </c>
      <c r="I112" s="6" t="s">
        <v>108</v>
      </c>
      <c r="J112" s="6" t="s">
        <v>108</v>
      </c>
      <c r="K112" s="6" t="s">
        <v>108</v>
      </c>
      <c r="L112" s="6" t="s">
        <v>108</v>
      </c>
      <c r="M112" s="6" t="s">
        <v>108</v>
      </c>
      <c r="N112" s="6" t="s">
        <v>108</v>
      </c>
      <c r="O112" s="6" t="s">
        <v>108</v>
      </c>
      <c r="P112" s="38">
        <v>159</v>
      </c>
      <c r="Q112" s="38">
        <v>170</v>
      </c>
      <c r="R112" s="38">
        <v>132</v>
      </c>
      <c r="S112" s="38">
        <v>461</v>
      </c>
      <c r="T112" s="38">
        <v>112</v>
      </c>
      <c r="U112" s="38">
        <v>95</v>
      </c>
      <c r="V112" s="38">
        <v>78</v>
      </c>
      <c r="W112" s="38">
        <v>285</v>
      </c>
      <c r="X112" s="16">
        <f t="shared" si="5"/>
        <v>746</v>
      </c>
    </row>
    <row r="113" spans="1:24" s="18" customFormat="1" ht="24">
      <c r="A113" s="62"/>
      <c r="B113" s="62"/>
      <c r="C113" s="38" t="s">
        <v>64</v>
      </c>
      <c r="D113" s="6" t="s">
        <v>108</v>
      </c>
      <c r="E113" s="6" t="s">
        <v>108</v>
      </c>
      <c r="F113" s="6" t="s">
        <v>108</v>
      </c>
      <c r="G113" s="6" t="s">
        <v>108</v>
      </c>
      <c r="H113" s="6" t="s">
        <v>108</v>
      </c>
      <c r="I113" s="6" t="s">
        <v>108</v>
      </c>
      <c r="J113" s="6" t="s">
        <v>108</v>
      </c>
      <c r="K113" s="6" t="s">
        <v>108</v>
      </c>
      <c r="L113" s="6" t="s">
        <v>108</v>
      </c>
      <c r="M113" s="6" t="s">
        <v>108</v>
      </c>
      <c r="N113" s="6" t="s">
        <v>108</v>
      </c>
      <c r="O113" s="6" t="s">
        <v>108</v>
      </c>
      <c r="P113" s="38">
        <v>4</v>
      </c>
      <c r="Q113" s="38">
        <v>4</v>
      </c>
      <c r="R113" s="38">
        <v>3</v>
      </c>
      <c r="S113" s="38">
        <v>11</v>
      </c>
      <c r="T113" s="38">
        <v>3</v>
      </c>
      <c r="U113" s="38">
        <v>2</v>
      </c>
      <c r="V113" s="38">
        <v>2</v>
      </c>
      <c r="W113" s="38">
        <v>7</v>
      </c>
      <c r="X113" s="16">
        <f t="shared" si="5"/>
        <v>18</v>
      </c>
    </row>
    <row r="114" spans="1:24" s="18" customFormat="1" ht="24">
      <c r="A114" s="62">
        <v>28</v>
      </c>
      <c r="B114" s="47" t="s">
        <v>351</v>
      </c>
      <c r="C114" s="38" t="s">
        <v>38</v>
      </c>
      <c r="D114" s="6" t="s">
        <v>108</v>
      </c>
      <c r="E114" s="6" t="s">
        <v>108</v>
      </c>
      <c r="F114" s="6" t="s">
        <v>108</v>
      </c>
      <c r="G114" s="6" t="s">
        <v>108</v>
      </c>
      <c r="H114" s="6" t="s">
        <v>108</v>
      </c>
      <c r="I114" s="6" t="s">
        <v>108</v>
      </c>
      <c r="J114" s="6" t="s">
        <v>108</v>
      </c>
      <c r="K114" s="6" t="s">
        <v>108</v>
      </c>
      <c r="L114" s="6" t="s">
        <v>108</v>
      </c>
      <c r="M114" s="6" t="s">
        <v>108</v>
      </c>
      <c r="N114" s="6" t="s">
        <v>108</v>
      </c>
      <c r="O114" s="6" t="s">
        <v>108</v>
      </c>
      <c r="P114" s="55">
        <v>68</v>
      </c>
      <c r="Q114" s="55">
        <v>84</v>
      </c>
      <c r="R114" s="55">
        <v>52</v>
      </c>
      <c r="S114" s="55">
        <v>356</v>
      </c>
      <c r="T114" s="55">
        <v>46</v>
      </c>
      <c r="U114" s="55">
        <v>51</v>
      </c>
      <c r="V114" s="55">
        <v>37</v>
      </c>
      <c r="W114" s="55">
        <v>37</v>
      </c>
      <c r="X114" s="16">
        <f t="shared" si="5"/>
        <v>393</v>
      </c>
    </row>
    <row r="115" spans="1:24" s="18" customFormat="1" ht="24">
      <c r="A115" s="62"/>
      <c r="B115" s="62"/>
      <c r="C115" s="38" t="s">
        <v>39</v>
      </c>
      <c r="D115" s="6" t="s">
        <v>108</v>
      </c>
      <c r="E115" s="6" t="s">
        <v>108</v>
      </c>
      <c r="F115" s="6" t="s">
        <v>108</v>
      </c>
      <c r="G115" s="6" t="s">
        <v>108</v>
      </c>
      <c r="H115" s="6" t="s">
        <v>108</v>
      </c>
      <c r="I115" s="6" t="s">
        <v>108</v>
      </c>
      <c r="J115" s="6" t="s">
        <v>108</v>
      </c>
      <c r="K115" s="6" t="s">
        <v>108</v>
      </c>
      <c r="L115" s="6" t="s">
        <v>108</v>
      </c>
      <c r="M115" s="6" t="s">
        <v>108</v>
      </c>
      <c r="N115" s="6" t="s">
        <v>108</v>
      </c>
      <c r="O115" s="6" t="s">
        <v>108</v>
      </c>
      <c r="P115" s="55">
        <v>102</v>
      </c>
      <c r="Q115" s="55">
        <v>118</v>
      </c>
      <c r="R115" s="55">
        <v>85</v>
      </c>
      <c r="S115" s="55">
        <v>525</v>
      </c>
      <c r="T115" s="55">
        <v>104</v>
      </c>
      <c r="U115" s="55">
        <v>94</v>
      </c>
      <c r="V115" s="55">
        <v>43</v>
      </c>
      <c r="W115" s="55">
        <v>43</v>
      </c>
      <c r="X115" s="16">
        <f t="shared" si="5"/>
        <v>568</v>
      </c>
    </row>
    <row r="116" spans="1:24" s="18" customFormat="1" ht="24">
      <c r="A116" s="62"/>
      <c r="B116" s="62"/>
      <c r="C116" s="38" t="s">
        <v>40</v>
      </c>
      <c r="D116" s="6" t="s">
        <v>108</v>
      </c>
      <c r="E116" s="6" t="s">
        <v>108</v>
      </c>
      <c r="F116" s="6" t="s">
        <v>108</v>
      </c>
      <c r="G116" s="6" t="s">
        <v>108</v>
      </c>
      <c r="H116" s="6" t="s">
        <v>108</v>
      </c>
      <c r="I116" s="6" t="s">
        <v>108</v>
      </c>
      <c r="J116" s="6" t="s">
        <v>108</v>
      </c>
      <c r="K116" s="6" t="s">
        <v>108</v>
      </c>
      <c r="L116" s="6" t="s">
        <v>108</v>
      </c>
      <c r="M116" s="6" t="s">
        <v>108</v>
      </c>
      <c r="N116" s="6" t="s">
        <v>108</v>
      </c>
      <c r="O116" s="6" t="s">
        <v>108</v>
      </c>
      <c r="P116" s="55">
        <v>170</v>
      </c>
      <c r="Q116" s="55">
        <v>202</v>
      </c>
      <c r="R116" s="55">
        <v>137</v>
      </c>
      <c r="S116" s="55">
        <v>881</v>
      </c>
      <c r="T116" s="55">
        <v>150</v>
      </c>
      <c r="U116" s="55">
        <v>145</v>
      </c>
      <c r="V116" s="55">
        <v>75</v>
      </c>
      <c r="W116" s="55">
        <v>75</v>
      </c>
      <c r="X116" s="16">
        <f t="shared" si="5"/>
        <v>956</v>
      </c>
    </row>
    <row r="117" spans="1:24" s="18" customFormat="1" ht="24">
      <c r="A117" s="62"/>
      <c r="B117" s="62"/>
      <c r="C117" s="38" t="s">
        <v>64</v>
      </c>
      <c r="D117" s="6" t="s">
        <v>108</v>
      </c>
      <c r="E117" s="6" t="s">
        <v>108</v>
      </c>
      <c r="F117" s="6" t="s">
        <v>108</v>
      </c>
      <c r="G117" s="6" t="s">
        <v>108</v>
      </c>
      <c r="H117" s="6" t="s">
        <v>108</v>
      </c>
      <c r="I117" s="6" t="s">
        <v>108</v>
      </c>
      <c r="J117" s="6" t="s">
        <v>108</v>
      </c>
      <c r="K117" s="6" t="s">
        <v>108</v>
      </c>
      <c r="L117" s="6" t="s">
        <v>108</v>
      </c>
      <c r="M117" s="6" t="s">
        <v>108</v>
      </c>
      <c r="N117" s="6" t="s">
        <v>108</v>
      </c>
      <c r="O117" s="6" t="s">
        <v>108</v>
      </c>
      <c r="P117" s="55">
        <v>4</v>
      </c>
      <c r="Q117" s="55">
        <v>5</v>
      </c>
      <c r="R117" s="55">
        <v>4</v>
      </c>
      <c r="S117" s="55">
        <v>13</v>
      </c>
      <c r="T117" s="55">
        <v>4</v>
      </c>
      <c r="U117" s="55">
        <v>4</v>
      </c>
      <c r="V117" s="55">
        <v>3</v>
      </c>
      <c r="W117" s="55">
        <v>11</v>
      </c>
      <c r="X117" s="16">
        <f t="shared" si="5"/>
        <v>24</v>
      </c>
    </row>
    <row r="118" spans="1:24" s="18" customFormat="1" ht="24">
      <c r="A118" s="62">
        <v>29</v>
      </c>
      <c r="B118" s="47" t="s">
        <v>356</v>
      </c>
      <c r="C118" s="38" t="s">
        <v>38</v>
      </c>
      <c r="D118" s="6" t="s">
        <v>108</v>
      </c>
      <c r="E118" s="6" t="s">
        <v>108</v>
      </c>
      <c r="F118" s="6" t="s">
        <v>108</v>
      </c>
      <c r="G118" s="6" t="s">
        <v>108</v>
      </c>
      <c r="H118" s="6" t="s">
        <v>108</v>
      </c>
      <c r="I118" s="6" t="s">
        <v>108</v>
      </c>
      <c r="J118" s="6" t="s">
        <v>108</v>
      </c>
      <c r="K118" s="6" t="s">
        <v>108</v>
      </c>
      <c r="L118" s="6" t="s">
        <v>108</v>
      </c>
      <c r="M118" s="6" t="s">
        <v>108</v>
      </c>
      <c r="N118" s="6" t="s">
        <v>108</v>
      </c>
      <c r="O118" s="6" t="s">
        <v>108</v>
      </c>
      <c r="P118" s="38">
        <v>23</v>
      </c>
      <c r="Q118" s="38">
        <v>28</v>
      </c>
      <c r="R118" s="38">
        <v>22</v>
      </c>
      <c r="S118" s="38">
        <f>P118+Q118+R118</f>
        <v>73</v>
      </c>
      <c r="T118" s="38">
        <v>16</v>
      </c>
      <c r="U118" s="38">
        <v>5</v>
      </c>
      <c r="V118" s="38"/>
      <c r="W118" s="38">
        <f>T118+U118+V118</f>
        <v>21</v>
      </c>
      <c r="X118" s="16">
        <f t="shared" si="5"/>
        <v>94</v>
      </c>
    </row>
    <row r="119" spans="1:24" s="18" customFormat="1" ht="24">
      <c r="A119" s="62"/>
      <c r="B119" s="62"/>
      <c r="C119" s="38" t="s">
        <v>39</v>
      </c>
      <c r="D119" s="6" t="s">
        <v>108</v>
      </c>
      <c r="E119" s="6" t="s">
        <v>108</v>
      </c>
      <c r="F119" s="6" t="s">
        <v>108</v>
      </c>
      <c r="G119" s="6" t="s">
        <v>108</v>
      </c>
      <c r="H119" s="6" t="s">
        <v>108</v>
      </c>
      <c r="I119" s="6" t="s">
        <v>108</v>
      </c>
      <c r="J119" s="6" t="s">
        <v>108</v>
      </c>
      <c r="K119" s="6" t="s">
        <v>108</v>
      </c>
      <c r="L119" s="6" t="s">
        <v>108</v>
      </c>
      <c r="M119" s="6" t="s">
        <v>108</v>
      </c>
      <c r="N119" s="6" t="s">
        <v>108</v>
      </c>
      <c r="O119" s="6" t="s">
        <v>108</v>
      </c>
      <c r="P119" s="38">
        <v>27</v>
      </c>
      <c r="Q119" s="38">
        <v>7</v>
      </c>
      <c r="R119" s="38">
        <v>14</v>
      </c>
      <c r="S119" s="38">
        <f>P119+Q119+R119</f>
        <v>48</v>
      </c>
      <c r="T119" s="38">
        <v>12</v>
      </c>
      <c r="U119" s="38">
        <v>2</v>
      </c>
      <c r="V119" s="38">
        <v>4</v>
      </c>
      <c r="W119" s="38">
        <f>T119+U119+V119</f>
        <v>18</v>
      </c>
      <c r="X119" s="16">
        <f t="shared" si="5"/>
        <v>66</v>
      </c>
    </row>
    <row r="120" spans="1:24" s="18" customFormat="1" ht="24">
      <c r="A120" s="62"/>
      <c r="B120" s="62"/>
      <c r="C120" s="38" t="s">
        <v>40</v>
      </c>
      <c r="D120" s="6" t="s">
        <v>108</v>
      </c>
      <c r="E120" s="6" t="s">
        <v>108</v>
      </c>
      <c r="F120" s="6" t="s">
        <v>108</v>
      </c>
      <c r="G120" s="6" t="s">
        <v>108</v>
      </c>
      <c r="H120" s="6" t="s">
        <v>108</v>
      </c>
      <c r="I120" s="6" t="s">
        <v>108</v>
      </c>
      <c r="J120" s="6" t="s">
        <v>108</v>
      </c>
      <c r="K120" s="6" t="s">
        <v>108</v>
      </c>
      <c r="L120" s="6" t="s">
        <v>108</v>
      </c>
      <c r="M120" s="6" t="s">
        <v>108</v>
      </c>
      <c r="N120" s="6" t="s">
        <v>108</v>
      </c>
      <c r="O120" s="6" t="s">
        <v>108</v>
      </c>
      <c r="P120" s="38">
        <f aca="true" t="shared" si="6" ref="P120:V120">P118+P119</f>
        <v>50</v>
      </c>
      <c r="Q120" s="38">
        <f t="shared" si="6"/>
        <v>35</v>
      </c>
      <c r="R120" s="38">
        <f t="shared" si="6"/>
        <v>36</v>
      </c>
      <c r="S120" s="38">
        <f t="shared" si="6"/>
        <v>121</v>
      </c>
      <c r="T120" s="38">
        <f t="shared" si="6"/>
        <v>28</v>
      </c>
      <c r="U120" s="38">
        <f t="shared" si="6"/>
        <v>7</v>
      </c>
      <c r="V120" s="38">
        <f t="shared" si="6"/>
        <v>4</v>
      </c>
      <c r="W120" s="38">
        <f>T120+U120+V120</f>
        <v>39</v>
      </c>
      <c r="X120" s="16">
        <f t="shared" si="5"/>
        <v>160</v>
      </c>
    </row>
    <row r="121" spans="1:24" s="18" customFormat="1" ht="24">
      <c r="A121" s="62"/>
      <c r="B121" s="62"/>
      <c r="C121" s="38" t="s">
        <v>64</v>
      </c>
      <c r="D121" s="6" t="s">
        <v>108</v>
      </c>
      <c r="E121" s="6" t="s">
        <v>108</v>
      </c>
      <c r="F121" s="6" t="s">
        <v>108</v>
      </c>
      <c r="G121" s="6" t="s">
        <v>108</v>
      </c>
      <c r="H121" s="6" t="s">
        <v>108</v>
      </c>
      <c r="I121" s="6" t="s">
        <v>108</v>
      </c>
      <c r="J121" s="6" t="s">
        <v>108</v>
      </c>
      <c r="K121" s="6" t="s">
        <v>108</v>
      </c>
      <c r="L121" s="6" t="s">
        <v>108</v>
      </c>
      <c r="M121" s="6" t="s">
        <v>108</v>
      </c>
      <c r="N121" s="6" t="s">
        <v>108</v>
      </c>
      <c r="O121" s="6" t="s">
        <v>108</v>
      </c>
      <c r="P121" s="38">
        <v>2</v>
      </c>
      <c r="Q121" s="38">
        <v>1</v>
      </c>
      <c r="R121" s="38">
        <v>1</v>
      </c>
      <c r="S121" s="38">
        <v>4</v>
      </c>
      <c r="T121" s="38">
        <v>1</v>
      </c>
      <c r="U121" s="38">
        <v>1</v>
      </c>
      <c r="V121" s="38">
        <v>1</v>
      </c>
      <c r="W121" s="38">
        <v>3</v>
      </c>
      <c r="X121" s="16">
        <f t="shared" si="5"/>
        <v>7</v>
      </c>
    </row>
    <row r="122" spans="1:24" s="18" customFormat="1" ht="24">
      <c r="A122" s="62">
        <v>30</v>
      </c>
      <c r="B122" s="47" t="s">
        <v>360</v>
      </c>
      <c r="C122" s="38" t="s">
        <v>38</v>
      </c>
      <c r="D122" s="6" t="s">
        <v>108</v>
      </c>
      <c r="E122" s="6" t="s">
        <v>108</v>
      </c>
      <c r="F122" s="6" t="s">
        <v>108</v>
      </c>
      <c r="G122" s="6" t="s">
        <v>108</v>
      </c>
      <c r="H122" s="6" t="s">
        <v>108</v>
      </c>
      <c r="I122" s="6" t="s">
        <v>108</v>
      </c>
      <c r="J122" s="6" t="s">
        <v>108</v>
      </c>
      <c r="K122" s="6" t="s">
        <v>108</v>
      </c>
      <c r="L122" s="6" t="s">
        <v>108</v>
      </c>
      <c r="M122" s="6" t="s">
        <v>108</v>
      </c>
      <c r="N122" s="6" t="s">
        <v>108</v>
      </c>
      <c r="O122" s="6" t="s">
        <v>108</v>
      </c>
      <c r="P122" s="38">
        <v>52</v>
      </c>
      <c r="Q122" s="38">
        <v>42</v>
      </c>
      <c r="R122" s="38">
        <v>80</v>
      </c>
      <c r="S122" s="38">
        <v>174</v>
      </c>
      <c r="T122" s="38">
        <v>34</v>
      </c>
      <c r="U122" s="38">
        <v>37</v>
      </c>
      <c r="V122" s="38">
        <v>18</v>
      </c>
      <c r="W122" s="38">
        <v>89</v>
      </c>
      <c r="X122" s="16">
        <f t="shared" si="5"/>
        <v>263</v>
      </c>
    </row>
    <row r="123" spans="1:24" s="18" customFormat="1" ht="24">
      <c r="A123" s="62"/>
      <c r="B123" s="62"/>
      <c r="C123" s="38" t="s">
        <v>39</v>
      </c>
      <c r="D123" s="6" t="s">
        <v>108</v>
      </c>
      <c r="E123" s="6" t="s">
        <v>108</v>
      </c>
      <c r="F123" s="6" t="s">
        <v>108</v>
      </c>
      <c r="G123" s="6" t="s">
        <v>108</v>
      </c>
      <c r="H123" s="6" t="s">
        <v>108</v>
      </c>
      <c r="I123" s="6" t="s">
        <v>108</v>
      </c>
      <c r="J123" s="6" t="s">
        <v>108</v>
      </c>
      <c r="K123" s="6" t="s">
        <v>108</v>
      </c>
      <c r="L123" s="6" t="s">
        <v>108</v>
      </c>
      <c r="M123" s="6" t="s">
        <v>108</v>
      </c>
      <c r="N123" s="6" t="s">
        <v>108</v>
      </c>
      <c r="O123" s="6" t="s">
        <v>108</v>
      </c>
      <c r="P123" s="38">
        <v>51</v>
      </c>
      <c r="Q123" s="38">
        <v>57</v>
      </c>
      <c r="R123" s="38">
        <v>45</v>
      </c>
      <c r="S123" s="38">
        <v>153</v>
      </c>
      <c r="T123" s="38">
        <v>48</v>
      </c>
      <c r="U123" s="38">
        <v>58</v>
      </c>
      <c r="V123" s="38">
        <v>37</v>
      </c>
      <c r="W123" s="38">
        <v>143</v>
      </c>
      <c r="X123" s="16">
        <f t="shared" si="5"/>
        <v>296</v>
      </c>
    </row>
    <row r="124" spans="1:24" s="18" customFormat="1" ht="24">
      <c r="A124" s="62"/>
      <c r="B124" s="62"/>
      <c r="C124" s="38" t="s">
        <v>40</v>
      </c>
      <c r="D124" s="6" t="s">
        <v>108</v>
      </c>
      <c r="E124" s="6" t="s">
        <v>108</v>
      </c>
      <c r="F124" s="6" t="s">
        <v>108</v>
      </c>
      <c r="G124" s="6" t="s">
        <v>108</v>
      </c>
      <c r="H124" s="6" t="s">
        <v>108</v>
      </c>
      <c r="I124" s="6" t="s">
        <v>108</v>
      </c>
      <c r="J124" s="6" t="s">
        <v>108</v>
      </c>
      <c r="K124" s="6" t="s">
        <v>108</v>
      </c>
      <c r="L124" s="6" t="s">
        <v>108</v>
      </c>
      <c r="M124" s="6" t="s">
        <v>108</v>
      </c>
      <c r="N124" s="6" t="s">
        <v>108</v>
      </c>
      <c r="O124" s="6" t="s">
        <v>108</v>
      </c>
      <c r="P124" s="38">
        <v>103</v>
      </c>
      <c r="Q124" s="38">
        <v>99</v>
      </c>
      <c r="R124" s="38">
        <v>125</v>
      </c>
      <c r="S124" s="38">
        <v>327</v>
      </c>
      <c r="T124" s="38">
        <v>82</v>
      </c>
      <c r="U124" s="38">
        <v>95</v>
      </c>
      <c r="V124" s="38">
        <v>55</v>
      </c>
      <c r="W124" s="38">
        <v>232</v>
      </c>
      <c r="X124" s="16">
        <f t="shared" si="5"/>
        <v>559</v>
      </c>
    </row>
    <row r="125" spans="1:24" s="18" customFormat="1" ht="24">
      <c r="A125" s="62"/>
      <c r="B125" s="62"/>
      <c r="C125" s="38" t="s">
        <v>64</v>
      </c>
      <c r="D125" s="6" t="s">
        <v>108</v>
      </c>
      <c r="E125" s="6" t="s">
        <v>108</v>
      </c>
      <c r="F125" s="6" t="s">
        <v>108</v>
      </c>
      <c r="G125" s="6" t="s">
        <v>108</v>
      </c>
      <c r="H125" s="6" t="s">
        <v>108</v>
      </c>
      <c r="I125" s="6" t="s">
        <v>108</v>
      </c>
      <c r="J125" s="6" t="s">
        <v>108</v>
      </c>
      <c r="K125" s="6" t="s">
        <v>108</v>
      </c>
      <c r="L125" s="6" t="s">
        <v>108</v>
      </c>
      <c r="M125" s="6" t="s">
        <v>108</v>
      </c>
      <c r="N125" s="6" t="s">
        <v>108</v>
      </c>
      <c r="O125" s="6" t="s">
        <v>108</v>
      </c>
      <c r="P125" s="38">
        <v>3</v>
      </c>
      <c r="Q125" s="38">
        <v>3</v>
      </c>
      <c r="R125" s="38">
        <v>4</v>
      </c>
      <c r="S125" s="38">
        <v>10</v>
      </c>
      <c r="T125" s="38">
        <v>3</v>
      </c>
      <c r="U125" s="38">
        <v>3</v>
      </c>
      <c r="V125" s="38">
        <v>2</v>
      </c>
      <c r="W125" s="38">
        <v>8</v>
      </c>
      <c r="X125" s="16">
        <f t="shared" si="5"/>
        <v>18</v>
      </c>
    </row>
    <row r="126" spans="1:24" s="18" customFormat="1" ht="24">
      <c r="A126" s="62">
        <v>31</v>
      </c>
      <c r="B126" s="47" t="s">
        <v>387</v>
      </c>
      <c r="C126" s="38" t="s">
        <v>38</v>
      </c>
      <c r="D126" s="38">
        <v>10</v>
      </c>
      <c r="E126" s="38">
        <v>37</v>
      </c>
      <c r="F126" s="38">
        <v>45</v>
      </c>
      <c r="G126" s="38">
        <v>45</v>
      </c>
      <c r="H126" s="38">
        <v>137</v>
      </c>
      <c r="I126" s="62">
        <v>28</v>
      </c>
      <c r="J126" s="62">
        <v>24</v>
      </c>
      <c r="K126" s="62">
        <v>30</v>
      </c>
      <c r="L126" s="62">
        <v>21</v>
      </c>
      <c r="M126" s="62">
        <v>13</v>
      </c>
      <c r="N126" s="62">
        <v>5</v>
      </c>
      <c r="O126" s="62">
        <v>121</v>
      </c>
      <c r="P126" s="38">
        <v>41</v>
      </c>
      <c r="Q126" s="38">
        <v>37</v>
      </c>
      <c r="R126" s="38">
        <v>67</v>
      </c>
      <c r="S126" s="38">
        <v>145</v>
      </c>
      <c r="T126" s="38">
        <v>31</v>
      </c>
      <c r="U126" s="38">
        <v>14</v>
      </c>
      <c r="V126" s="38">
        <v>21</v>
      </c>
      <c r="W126" s="38">
        <v>66</v>
      </c>
      <c r="X126" s="16">
        <f>H126+O126+S126+W126</f>
        <v>469</v>
      </c>
    </row>
    <row r="127" spans="1:24" s="18" customFormat="1" ht="24">
      <c r="A127" s="62"/>
      <c r="B127" s="62"/>
      <c r="C127" s="38" t="s">
        <v>39</v>
      </c>
      <c r="D127" s="38">
        <v>13</v>
      </c>
      <c r="E127" s="38">
        <v>43</v>
      </c>
      <c r="F127" s="38">
        <v>48</v>
      </c>
      <c r="G127" s="38">
        <v>34</v>
      </c>
      <c r="H127" s="38">
        <v>138</v>
      </c>
      <c r="I127" s="62">
        <v>33</v>
      </c>
      <c r="J127" s="62">
        <v>38</v>
      </c>
      <c r="K127" s="62">
        <v>33</v>
      </c>
      <c r="L127" s="62">
        <v>15</v>
      </c>
      <c r="M127" s="62">
        <v>14</v>
      </c>
      <c r="N127" s="62">
        <v>7</v>
      </c>
      <c r="O127" s="62">
        <v>140</v>
      </c>
      <c r="P127" s="38">
        <v>72</v>
      </c>
      <c r="Q127" s="38">
        <v>50</v>
      </c>
      <c r="R127" s="38">
        <v>63</v>
      </c>
      <c r="S127" s="38">
        <v>185</v>
      </c>
      <c r="T127" s="38">
        <v>41</v>
      </c>
      <c r="U127" s="38">
        <v>49</v>
      </c>
      <c r="V127" s="38">
        <v>24</v>
      </c>
      <c r="W127" s="38">
        <v>114</v>
      </c>
      <c r="X127" s="16">
        <f>H127+O127+S127+W127</f>
        <v>577</v>
      </c>
    </row>
    <row r="128" spans="1:24" s="18" customFormat="1" ht="24">
      <c r="A128" s="62"/>
      <c r="B128" s="62"/>
      <c r="C128" s="38" t="s">
        <v>40</v>
      </c>
      <c r="D128" s="38">
        <v>23</v>
      </c>
      <c r="E128" s="38">
        <v>80</v>
      </c>
      <c r="F128" s="38">
        <v>93</v>
      </c>
      <c r="G128" s="38">
        <v>79</v>
      </c>
      <c r="H128" s="38">
        <v>275</v>
      </c>
      <c r="I128" s="62">
        <v>61</v>
      </c>
      <c r="J128" s="62">
        <v>62</v>
      </c>
      <c r="K128" s="62">
        <v>63</v>
      </c>
      <c r="L128" s="62">
        <v>36</v>
      </c>
      <c r="M128" s="62">
        <v>27</v>
      </c>
      <c r="N128" s="62">
        <v>12</v>
      </c>
      <c r="O128" s="62">
        <v>261</v>
      </c>
      <c r="P128" s="38">
        <v>113</v>
      </c>
      <c r="Q128" s="38">
        <v>87</v>
      </c>
      <c r="R128" s="38">
        <v>130</v>
      </c>
      <c r="S128" s="38">
        <v>330</v>
      </c>
      <c r="T128" s="38">
        <v>72</v>
      </c>
      <c r="U128" s="38">
        <v>63</v>
      </c>
      <c r="V128" s="38">
        <v>45</v>
      </c>
      <c r="W128" s="38">
        <v>180</v>
      </c>
      <c r="X128" s="16">
        <f>H128+O128+S128+W128</f>
        <v>1046</v>
      </c>
    </row>
    <row r="129" spans="1:24" s="18" customFormat="1" ht="24">
      <c r="A129" s="62"/>
      <c r="B129" s="62"/>
      <c r="C129" s="38" t="s">
        <v>64</v>
      </c>
      <c r="D129" s="38">
        <v>1</v>
      </c>
      <c r="E129" s="38">
        <v>2</v>
      </c>
      <c r="F129" s="38">
        <v>3</v>
      </c>
      <c r="G129" s="38">
        <v>2</v>
      </c>
      <c r="H129" s="38">
        <v>8</v>
      </c>
      <c r="I129" s="62">
        <v>2</v>
      </c>
      <c r="J129" s="62">
        <v>2</v>
      </c>
      <c r="K129" s="62">
        <v>2</v>
      </c>
      <c r="L129" s="62">
        <v>1</v>
      </c>
      <c r="M129" s="62">
        <v>1</v>
      </c>
      <c r="N129" s="62">
        <v>1</v>
      </c>
      <c r="O129" s="62">
        <v>9</v>
      </c>
      <c r="P129" s="38">
        <v>3</v>
      </c>
      <c r="Q129" s="38">
        <v>2</v>
      </c>
      <c r="R129" s="38">
        <v>3</v>
      </c>
      <c r="S129" s="38">
        <v>8</v>
      </c>
      <c r="T129" s="38">
        <v>2</v>
      </c>
      <c r="U129" s="38">
        <v>2</v>
      </c>
      <c r="V129" s="38">
        <v>1</v>
      </c>
      <c r="W129" s="38">
        <v>5</v>
      </c>
      <c r="X129" s="16">
        <f>H129+O129+S129+W129</f>
        <v>30</v>
      </c>
    </row>
    <row r="130" spans="1:24" s="18" customFormat="1" ht="24">
      <c r="A130" s="62">
        <v>32</v>
      </c>
      <c r="B130" s="47" t="s">
        <v>395</v>
      </c>
      <c r="C130" s="64" t="s">
        <v>38</v>
      </c>
      <c r="D130" s="6" t="s">
        <v>108</v>
      </c>
      <c r="E130" s="6" t="s">
        <v>108</v>
      </c>
      <c r="F130" s="6" t="s">
        <v>108</v>
      </c>
      <c r="G130" s="6" t="s">
        <v>108</v>
      </c>
      <c r="H130" s="6" t="s">
        <v>108</v>
      </c>
      <c r="I130" s="6" t="s">
        <v>108</v>
      </c>
      <c r="J130" s="6" t="s">
        <v>108</v>
      </c>
      <c r="K130" s="6" t="s">
        <v>108</v>
      </c>
      <c r="L130" s="6" t="s">
        <v>108</v>
      </c>
      <c r="M130" s="6" t="s">
        <v>108</v>
      </c>
      <c r="N130" s="6" t="s">
        <v>108</v>
      </c>
      <c r="O130" s="6" t="s">
        <v>108</v>
      </c>
      <c r="P130" s="64">
        <v>214</v>
      </c>
      <c r="Q130" s="64">
        <v>198</v>
      </c>
      <c r="R130" s="64">
        <v>148</v>
      </c>
      <c r="S130" s="102">
        <f>SUM(P130:R130)</f>
        <v>560</v>
      </c>
      <c r="T130" s="64">
        <v>95</v>
      </c>
      <c r="U130" s="64">
        <v>100</v>
      </c>
      <c r="V130" s="64">
        <v>92</v>
      </c>
      <c r="W130" s="102">
        <f>SUM(T130:V130)</f>
        <v>287</v>
      </c>
      <c r="X130" s="16">
        <f aca="true" t="shared" si="7" ref="X130:X153">S130+W130</f>
        <v>847</v>
      </c>
    </row>
    <row r="131" spans="1:24" s="18" customFormat="1" ht="24">
      <c r="A131" s="62"/>
      <c r="B131" s="103"/>
      <c r="C131" s="64" t="s">
        <v>39</v>
      </c>
      <c r="D131" s="6" t="s">
        <v>108</v>
      </c>
      <c r="E131" s="6" t="s">
        <v>108</v>
      </c>
      <c r="F131" s="6" t="s">
        <v>108</v>
      </c>
      <c r="G131" s="6" t="s">
        <v>108</v>
      </c>
      <c r="H131" s="6" t="s">
        <v>108</v>
      </c>
      <c r="I131" s="6" t="s">
        <v>108</v>
      </c>
      <c r="J131" s="6" t="s">
        <v>108</v>
      </c>
      <c r="K131" s="6" t="s">
        <v>108</v>
      </c>
      <c r="L131" s="6" t="s">
        <v>108</v>
      </c>
      <c r="M131" s="6" t="s">
        <v>108</v>
      </c>
      <c r="N131" s="6" t="s">
        <v>108</v>
      </c>
      <c r="O131" s="6" t="s">
        <v>108</v>
      </c>
      <c r="P131" s="64">
        <v>275</v>
      </c>
      <c r="Q131" s="64">
        <v>285</v>
      </c>
      <c r="R131" s="64">
        <v>265</v>
      </c>
      <c r="S131" s="102">
        <f>SUM(P131:R131)</f>
        <v>825</v>
      </c>
      <c r="T131" s="64">
        <v>245</v>
      </c>
      <c r="U131" s="64">
        <v>211</v>
      </c>
      <c r="V131" s="64">
        <v>232</v>
      </c>
      <c r="W131" s="102">
        <f>SUM(T131:V131)</f>
        <v>688</v>
      </c>
      <c r="X131" s="16">
        <f t="shared" si="7"/>
        <v>1513</v>
      </c>
    </row>
    <row r="132" spans="1:24" s="18" customFormat="1" ht="24">
      <c r="A132" s="62"/>
      <c r="B132" s="103"/>
      <c r="C132" s="64" t="s">
        <v>40</v>
      </c>
      <c r="D132" s="6" t="s">
        <v>108</v>
      </c>
      <c r="E132" s="6" t="s">
        <v>108</v>
      </c>
      <c r="F132" s="6" t="s">
        <v>108</v>
      </c>
      <c r="G132" s="6" t="s">
        <v>108</v>
      </c>
      <c r="H132" s="6" t="s">
        <v>108</v>
      </c>
      <c r="I132" s="6" t="s">
        <v>108</v>
      </c>
      <c r="J132" s="6" t="s">
        <v>108</v>
      </c>
      <c r="K132" s="6" t="s">
        <v>108</v>
      </c>
      <c r="L132" s="6" t="s">
        <v>108</v>
      </c>
      <c r="M132" s="6" t="s">
        <v>108</v>
      </c>
      <c r="N132" s="6" t="s">
        <v>108</v>
      </c>
      <c r="O132" s="6" t="s">
        <v>108</v>
      </c>
      <c r="P132" s="64">
        <v>489</v>
      </c>
      <c r="Q132" s="64">
        <v>483</v>
      </c>
      <c r="R132" s="64">
        <v>413</v>
      </c>
      <c r="S132" s="102">
        <f>SUM(P132:R132)</f>
        <v>1385</v>
      </c>
      <c r="T132" s="64">
        <v>340</v>
      </c>
      <c r="U132" s="64">
        <v>311</v>
      </c>
      <c r="V132" s="64">
        <v>324</v>
      </c>
      <c r="W132" s="102">
        <f>SUM(T132:V132)</f>
        <v>975</v>
      </c>
      <c r="X132" s="16">
        <f t="shared" si="7"/>
        <v>2360</v>
      </c>
    </row>
    <row r="133" spans="1:24" s="18" customFormat="1" ht="24">
      <c r="A133" s="62"/>
      <c r="B133" s="103"/>
      <c r="C133" s="64" t="s">
        <v>64</v>
      </c>
      <c r="D133" s="6" t="s">
        <v>108</v>
      </c>
      <c r="E133" s="6" t="s">
        <v>108</v>
      </c>
      <c r="F133" s="6" t="s">
        <v>108</v>
      </c>
      <c r="G133" s="6" t="s">
        <v>108</v>
      </c>
      <c r="H133" s="6" t="s">
        <v>108</v>
      </c>
      <c r="I133" s="6" t="s">
        <v>108</v>
      </c>
      <c r="J133" s="6" t="s">
        <v>108</v>
      </c>
      <c r="K133" s="6" t="s">
        <v>108</v>
      </c>
      <c r="L133" s="6" t="s">
        <v>108</v>
      </c>
      <c r="M133" s="6" t="s">
        <v>108</v>
      </c>
      <c r="N133" s="6" t="s">
        <v>108</v>
      </c>
      <c r="O133" s="6" t="s">
        <v>108</v>
      </c>
      <c r="P133" s="64">
        <v>12</v>
      </c>
      <c r="Q133" s="64">
        <v>12</v>
      </c>
      <c r="R133" s="64">
        <v>11</v>
      </c>
      <c r="S133" s="102">
        <f>SUM(P133:R133)</f>
        <v>35</v>
      </c>
      <c r="T133" s="64">
        <v>9</v>
      </c>
      <c r="U133" s="64">
        <v>8</v>
      </c>
      <c r="V133" s="64">
        <v>9</v>
      </c>
      <c r="W133" s="102">
        <f>SUM(T133:V133)</f>
        <v>26</v>
      </c>
      <c r="X133" s="16">
        <f t="shared" si="7"/>
        <v>61</v>
      </c>
    </row>
    <row r="134" spans="1:24" s="18" customFormat="1" ht="24">
      <c r="A134" s="62">
        <v>33</v>
      </c>
      <c r="B134" s="47" t="s">
        <v>401</v>
      </c>
      <c r="C134" s="64" t="s">
        <v>38</v>
      </c>
      <c r="D134" s="6" t="s">
        <v>108</v>
      </c>
      <c r="E134" s="6" t="s">
        <v>108</v>
      </c>
      <c r="F134" s="6" t="s">
        <v>108</v>
      </c>
      <c r="G134" s="6" t="s">
        <v>108</v>
      </c>
      <c r="H134" s="6" t="s">
        <v>108</v>
      </c>
      <c r="I134" s="6" t="s">
        <v>108</v>
      </c>
      <c r="J134" s="6" t="s">
        <v>108</v>
      </c>
      <c r="K134" s="6" t="s">
        <v>108</v>
      </c>
      <c r="L134" s="6" t="s">
        <v>108</v>
      </c>
      <c r="M134" s="6" t="s">
        <v>108</v>
      </c>
      <c r="N134" s="6" t="s">
        <v>108</v>
      </c>
      <c r="O134" s="6" t="s">
        <v>108</v>
      </c>
      <c r="P134" s="64">
        <v>27</v>
      </c>
      <c r="Q134" s="64">
        <v>22</v>
      </c>
      <c r="R134" s="64">
        <v>25</v>
      </c>
      <c r="S134" s="102">
        <v>74</v>
      </c>
      <c r="T134" s="64">
        <v>30</v>
      </c>
      <c r="U134" s="64">
        <v>9</v>
      </c>
      <c r="V134" s="64">
        <v>4</v>
      </c>
      <c r="W134" s="102">
        <v>43</v>
      </c>
      <c r="X134" s="16">
        <f t="shared" si="7"/>
        <v>117</v>
      </c>
    </row>
    <row r="135" spans="1:24" s="18" customFormat="1" ht="24">
      <c r="A135" s="62"/>
      <c r="B135" s="103"/>
      <c r="C135" s="64" t="s">
        <v>39</v>
      </c>
      <c r="D135" s="6" t="s">
        <v>108</v>
      </c>
      <c r="E135" s="6" t="s">
        <v>108</v>
      </c>
      <c r="F135" s="6" t="s">
        <v>108</v>
      </c>
      <c r="G135" s="6" t="s">
        <v>108</v>
      </c>
      <c r="H135" s="6" t="s">
        <v>108</v>
      </c>
      <c r="I135" s="6" t="s">
        <v>108</v>
      </c>
      <c r="J135" s="6" t="s">
        <v>108</v>
      </c>
      <c r="K135" s="6" t="s">
        <v>108</v>
      </c>
      <c r="L135" s="6" t="s">
        <v>108</v>
      </c>
      <c r="M135" s="6" t="s">
        <v>108</v>
      </c>
      <c r="N135" s="6" t="s">
        <v>108</v>
      </c>
      <c r="O135" s="6" t="s">
        <v>108</v>
      </c>
      <c r="P135" s="64">
        <v>34</v>
      </c>
      <c r="Q135" s="64">
        <v>41</v>
      </c>
      <c r="R135" s="64">
        <v>47</v>
      </c>
      <c r="S135" s="102">
        <v>122</v>
      </c>
      <c r="T135" s="64">
        <v>39</v>
      </c>
      <c r="U135" s="64">
        <v>38</v>
      </c>
      <c r="V135" s="64">
        <v>33</v>
      </c>
      <c r="W135" s="102">
        <v>110</v>
      </c>
      <c r="X135" s="16">
        <f t="shared" si="7"/>
        <v>232</v>
      </c>
    </row>
    <row r="136" spans="1:24" s="18" customFormat="1" ht="24">
      <c r="A136" s="62"/>
      <c r="B136" s="103"/>
      <c r="C136" s="64" t="s">
        <v>40</v>
      </c>
      <c r="D136" s="6" t="s">
        <v>108</v>
      </c>
      <c r="E136" s="6" t="s">
        <v>108</v>
      </c>
      <c r="F136" s="6" t="s">
        <v>108</v>
      </c>
      <c r="G136" s="6" t="s">
        <v>108</v>
      </c>
      <c r="H136" s="6" t="s">
        <v>108</v>
      </c>
      <c r="I136" s="6" t="s">
        <v>108</v>
      </c>
      <c r="J136" s="6" t="s">
        <v>108</v>
      </c>
      <c r="K136" s="6" t="s">
        <v>108</v>
      </c>
      <c r="L136" s="6" t="s">
        <v>108</v>
      </c>
      <c r="M136" s="6" t="s">
        <v>108</v>
      </c>
      <c r="N136" s="6" t="s">
        <v>108</v>
      </c>
      <c r="O136" s="6" t="s">
        <v>108</v>
      </c>
      <c r="P136" s="102">
        <v>61</v>
      </c>
      <c r="Q136" s="102">
        <v>63</v>
      </c>
      <c r="R136" s="102">
        <v>72</v>
      </c>
      <c r="S136" s="102">
        <v>196</v>
      </c>
      <c r="T136" s="64">
        <v>69</v>
      </c>
      <c r="U136" s="64">
        <v>47</v>
      </c>
      <c r="V136" s="64">
        <v>37</v>
      </c>
      <c r="W136" s="102">
        <v>153</v>
      </c>
      <c r="X136" s="16">
        <f t="shared" si="7"/>
        <v>349</v>
      </c>
    </row>
    <row r="137" spans="1:24" s="18" customFormat="1" ht="24">
      <c r="A137" s="62"/>
      <c r="B137" s="103"/>
      <c r="C137" s="64" t="s">
        <v>64</v>
      </c>
      <c r="D137" s="6" t="s">
        <v>108</v>
      </c>
      <c r="E137" s="6" t="s">
        <v>108</v>
      </c>
      <c r="F137" s="6" t="s">
        <v>108</v>
      </c>
      <c r="G137" s="6" t="s">
        <v>108</v>
      </c>
      <c r="H137" s="6" t="s">
        <v>108</v>
      </c>
      <c r="I137" s="6" t="s">
        <v>108</v>
      </c>
      <c r="J137" s="6" t="s">
        <v>108</v>
      </c>
      <c r="K137" s="6" t="s">
        <v>108</v>
      </c>
      <c r="L137" s="6" t="s">
        <v>108</v>
      </c>
      <c r="M137" s="6" t="s">
        <v>108</v>
      </c>
      <c r="N137" s="6" t="s">
        <v>108</v>
      </c>
      <c r="O137" s="6" t="s">
        <v>108</v>
      </c>
      <c r="P137" s="64">
        <v>2</v>
      </c>
      <c r="Q137" s="64">
        <v>2</v>
      </c>
      <c r="R137" s="64">
        <v>3</v>
      </c>
      <c r="S137" s="102">
        <v>7</v>
      </c>
      <c r="T137" s="64">
        <v>2</v>
      </c>
      <c r="U137" s="64">
        <v>2</v>
      </c>
      <c r="V137" s="64">
        <v>2</v>
      </c>
      <c r="W137" s="102">
        <v>6</v>
      </c>
      <c r="X137" s="16">
        <f t="shared" si="7"/>
        <v>13</v>
      </c>
    </row>
    <row r="138" spans="1:24" s="18" customFormat="1" ht="24">
      <c r="A138" s="62">
        <v>34</v>
      </c>
      <c r="B138" s="47" t="s">
        <v>417</v>
      </c>
      <c r="C138" s="38" t="s">
        <v>38</v>
      </c>
      <c r="D138" s="6" t="s">
        <v>108</v>
      </c>
      <c r="E138" s="6" t="s">
        <v>108</v>
      </c>
      <c r="F138" s="6" t="s">
        <v>108</v>
      </c>
      <c r="G138" s="6" t="s">
        <v>108</v>
      </c>
      <c r="H138" s="6" t="s">
        <v>108</v>
      </c>
      <c r="I138" s="6" t="s">
        <v>108</v>
      </c>
      <c r="J138" s="6" t="s">
        <v>108</v>
      </c>
      <c r="K138" s="6" t="s">
        <v>108</v>
      </c>
      <c r="L138" s="6" t="s">
        <v>108</v>
      </c>
      <c r="M138" s="6" t="s">
        <v>108</v>
      </c>
      <c r="N138" s="6" t="s">
        <v>108</v>
      </c>
      <c r="O138" s="6" t="s">
        <v>108</v>
      </c>
      <c r="P138" s="38">
        <v>29</v>
      </c>
      <c r="Q138" s="38">
        <v>6</v>
      </c>
      <c r="R138" s="38">
        <v>26</v>
      </c>
      <c r="S138" s="38">
        <f>P138+Q138+R138</f>
        <v>61</v>
      </c>
      <c r="T138" s="38">
        <v>7</v>
      </c>
      <c r="U138" s="38">
        <v>5</v>
      </c>
      <c r="V138" s="38">
        <v>11</v>
      </c>
      <c r="W138" s="38">
        <f>T138+U138+V138</f>
        <v>23</v>
      </c>
      <c r="X138" s="16">
        <f t="shared" si="7"/>
        <v>84</v>
      </c>
    </row>
    <row r="139" spans="1:24" s="18" customFormat="1" ht="24">
      <c r="A139" s="62"/>
      <c r="B139" s="62"/>
      <c r="C139" s="38" t="s">
        <v>39</v>
      </c>
      <c r="D139" s="6" t="s">
        <v>108</v>
      </c>
      <c r="E139" s="6" t="s">
        <v>108</v>
      </c>
      <c r="F139" s="6" t="s">
        <v>108</v>
      </c>
      <c r="G139" s="6" t="s">
        <v>108</v>
      </c>
      <c r="H139" s="6" t="s">
        <v>108</v>
      </c>
      <c r="I139" s="6" t="s">
        <v>108</v>
      </c>
      <c r="J139" s="6" t="s">
        <v>108</v>
      </c>
      <c r="K139" s="6" t="s">
        <v>108</v>
      </c>
      <c r="L139" s="6" t="s">
        <v>108</v>
      </c>
      <c r="M139" s="6" t="s">
        <v>108</v>
      </c>
      <c r="N139" s="6" t="s">
        <v>108</v>
      </c>
      <c r="O139" s="6" t="s">
        <v>108</v>
      </c>
      <c r="P139" s="38">
        <v>43</v>
      </c>
      <c r="Q139" s="38">
        <v>9</v>
      </c>
      <c r="R139" s="38">
        <v>14</v>
      </c>
      <c r="S139" s="38">
        <f>P139+Q139+R139</f>
        <v>66</v>
      </c>
      <c r="T139" s="38">
        <v>8</v>
      </c>
      <c r="U139" s="38">
        <v>15</v>
      </c>
      <c r="V139" s="38">
        <v>9</v>
      </c>
      <c r="W139" s="38">
        <f>T139+U139+V139</f>
        <v>32</v>
      </c>
      <c r="X139" s="16">
        <f t="shared" si="7"/>
        <v>98</v>
      </c>
    </row>
    <row r="140" spans="1:24" s="18" customFormat="1" ht="24">
      <c r="A140" s="62"/>
      <c r="B140" s="62"/>
      <c r="C140" s="38" t="s">
        <v>40</v>
      </c>
      <c r="D140" s="6" t="s">
        <v>108</v>
      </c>
      <c r="E140" s="6" t="s">
        <v>108</v>
      </c>
      <c r="F140" s="6" t="s">
        <v>108</v>
      </c>
      <c r="G140" s="6" t="s">
        <v>108</v>
      </c>
      <c r="H140" s="6" t="s">
        <v>108</v>
      </c>
      <c r="I140" s="6" t="s">
        <v>108</v>
      </c>
      <c r="J140" s="6" t="s">
        <v>108</v>
      </c>
      <c r="K140" s="6" t="s">
        <v>108</v>
      </c>
      <c r="L140" s="6" t="s">
        <v>108</v>
      </c>
      <c r="M140" s="6" t="s">
        <v>108</v>
      </c>
      <c r="N140" s="6" t="s">
        <v>108</v>
      </c>
      <c r="O140" s="6" t="s">
        <v>108</v>
      </c>
      <c r="P140" s="38">
        <v>72</v>
      </c>
      <c r="Q140" s="38">
        <v>15</v>
      </c>
      <c r="R140" s="38">
        <v>40</v>
      </c>
      <c r="S140" s="38">
        <f>P140+Q140+R140</f>
        <v>127</v>
      </c>
      <c r="T140" s="38">
        <v>15</v>
      </c>
      <c r="U140" s="38">
        <v>20</v>
      </c>
      <c r="V140" s="38">
        <v>20</v>
      </c>
      <c r="W140" s="38">
        <f>T140+U140+V140</f>
        <v>55</v>
      </c>
      <c r="X140" s="16">
        <f t="shared" si="7"/>
        <v>182</v>
      </c>
    </row>
    <row r="141" spans="1:24" s="18" customFormat="1" ht="24">
      <c r="A141" s="62"/>
      <c r="B141" s="62"/>
      <c r="C141" s="38" t="s">
        <v>64</v>
      </c>
      <c r="D141" s="6" t="s">
        <v>108</v>
      </c>
      <c r="E141" s="6" t="s">
        <v>108</v>
      </c>
      <c r="F141" s="6" t="s">
        <v>108</v>
      </c>
      <c r="G141" s="6" t="s">
        <v>108</v>
      </c>
      <c r="H141" s="6" t="s">
        <v>108</v>
      </c>
      <c r="I141" s="6" t="s">
        <v>108</v>
      </c>
      <c r="J141" s="6" t="s">
        <v>108</v>
      </c>
      <c r="K141" s="6" t="s">
        <v>108</v>
      </c>
      <c r="L141" s="6" t="s">
        <v>108</v>
      </c>
      <c r="M141" s="6" t="s">
        <v>108</v>
      </c>
      <c r="N141" s="6" t="s">
        <v>108</v>
      </c>
      <c r="O141" s="6" t="s">
        <v>108</v>
      </c>
      <c r="P141" s="38">
        <v>2</v>
      </c>
      <c r="Q141" s="38">
        <v>1</v>
      </c>
      <c r="R141" s="38">
        <v>1</v>
      </c>
      <c r="S141" s="38">
        <v>4</v>
      </c>
      <c r="T141" s="38">
        <v>1</v>
      </c>
      <c r="U141" s="38">
        <v>1</v>
      </c>
      <c r="V141" s="38">
        <v>1</v>
      </c>
      <c r="W141" s="38">
        <v>3</v>
      </c>
      <c r="X141" s="16">
        <f t="shared" si="7"/>
        <v>7</v>
      </c>
    </row>
    <row r="142" spans="1:24" s="18" customFormat="1" ht="24">
      <c r="A142" s="62">
        <v>35</v>
      </c>
      <c r="B142" s="47" t="s">
        <v>421</v>
      </c>
      <c r="C142" s="38" t="s">
        <v>38</v>
      </c>
      <c r="D142" s="6" t="s">
        <v>108</v>
      </c>
      <c r="E142" s="6" t="s">
        <v>108</v>
      </c>
      <c r="F142" s="6" t="s">
        <v>108</v>
      </c>
      <c r="G142" s="6" t="s">
        <v>108</v>
      </c>
      <c r="H142" s="6" t="s">
        <v>108</v>
      </c>
      <c r="I142" s="6" t="s">
        <v>108</v>
      </c>
      <c r="J142" s="6" t="s">
        <v>108</v>
      </c>
      <c r="K142" s="6" t="s">
        <v>108</v>
      </c>
      <c r="L142" s="6" t="s">
        <v>108</v>
      </c>
      <c r="M142" s="6" t="s">
        <v>108</v>
      </c>
      <c r="N142" s="6" t="s">
        <v>108</v>
      </c>
      <c r="O142" s="6" t="s">
        <v>108</v>
      </c>
      <c r="P142" s="55">
        <v>20</v>
      </c>
      <c r="Q142" s="55">
        <v>30</v>
      </c>
      <c r="R142" s="55">
        <v>29</v>
      </c>
      <c r="S142" s="55">
        <v>79</v>
      </c>
      <c r="T142" s="55">
        <v>9</v>
      </c>
      <c r="U142" s="55">
        <v>12</v>
      </c>
      <c r="V142" s="55">
        <v>8</v>
      </c>
      <c r="W142" s="55">
        <v>29</v>
      </c>
      <c r="X142" s="16">
        <f t="shared" si="7"/>
        <v>108</v>
      </c>
    </row>
    <row r="143" spans="1:24" s="18" customFormat="1" ht="24">
      <c r="A143" s="62"/>
      <c r="B143" s="62"/>
      <c r="C143" s="38" t="s">
        <v>39</v>
      </c>
      <c r="D143" s="6" t="s">
        <v>108</v>
      </c>
      <c r="E143" s="6" t="s">
        <v>108</v>
      </c>
      <c r="F143" s="6" t="s">
        <v>108</v>
      </c>
      <c r="G143" s="6" t="s">
        <v>108</v>
      </c>
      <c r="H143" s="6" t="s">
        <v>108</v>
      </c>
      <c r="I143" s="6" t="s">
        <v>108</v>
      </c>
      <c r="J143" s="6" t="s">
        <v>108</v>
      </c>
      <c r="K143" s="6" t="s">
        <v>108</v>
      </c>
      <c r="L143" s="6" t="s">
        <v>108</v>
      </c>
      <c r="M143" s="6" t="s">
        <v>108</v>
      </c>
      <c r="N143" s="6" t="s">
        <v>108</v>
      </c>
      <c r="O143" s="6" t="s">
        <v>108</v>
      </c>
      <c r="P143" s="55">
        <v>20</v>
      </c>
      <c r="Q143" s="55">
        <v>19</v>
      </c>
      <c r="R143" s="55">
        <v>28</v>
      </c>
      <c r="S143" s="55">
        <v>67</v>
      </c>
      <c r="T143" s="55">
        <v>25</v>
      </c>
      <c r="U143" s="55">
        <v>15</v>
      </c>
      <c r="V143" s="55">
        <v>8</v>
      </c>
      <c r="W143" s="55">
        <v>48</v>
      </c>
      <c r="X143" s="16">
        <f t="shared" si="7"/>
        <v>115</v>
      </c>
    </row>
    <row r="144" spans="1:24" s="18" customFormat="1" ht="24">
      <c r="A144" s="62"/>
      <c r="B144" s="62"/>
      <c r="C144" s="38" t="s">
        <v>40</v>
      </c>
      <c r="D144" s="6" t="s">
        <v>108</v>
      </c>
      <c r="E144" s="6" t="s">
        <v>108</v>
      </c>
      <c r="F144" s="6" t="s">
        <v>108</v>
      </c>
      <c r="G144" s="6" t="s">
        <v>108</v>
      </c>
      <c r="H144" s="6" t="s">
        <v>108</v>
      </c>
      <c r="I144" s="6" t="s">
        <v>108</v>
      </c>
      <c r="J144" s="6" t="s">
        <v>108</v>
      </c>
      <c r="K144" s="6" t="s">
        <v>108</v>
      </c>
      <c r="L144" s="6" t="s">
        <v>108</v>
      </c>
      <c r="M144" s="6" t="s">
        <v>108</v>
      </c>
      <c r="N144" s="6" t="s">
        <v>108</v>
      </c>
      <c r="O144" s="6" t="s">
        <v>108</v>
      </c>
      <c r="P144" s="55">
        <v>40</v>
      </c>
      <c r="Q144" s="55">
        <v>49</v>
      </c>
      <c r="R144" s="55">
        <v>57</v>
      </c>
      <c r="S144" s="55">
        <v>146</v>
      </c>
      <c r="T144" s="55">
        <v>34</v>
      </c>
      <c r="U144" s="55">
        <v>27</v>
      </c>
      <c r="V144" s="55">
        <v>16</v>
      </c>
      <c r="W144" s="55">
        <v>77</v>
      </c>
      <c r="X144" s="16">
        <f t="shared" si="7"/>
        <v>223</v>
      </c>
    </row>
    <row r="145" spans="1:24" s="18" customFormat="1" ht="24">
      <c r="A145" s="62"/>
      <c r="B145" s="62"/>
      <c r="C145" s="38" t="s">
        <v>64</v>
      </c>
      <c r="D145" s="6" t="s">
        <v>108</v>
      </c>
      <c r="E145" s="6" t="s">
        <v>108</v>
      </c>
      <c r="F145" s="6" t="s">
        <v>108</v>
      </c>
      <c r="G145" s="6" t="s">
        <v>108</v>
      </c>
      <c r="H145" s="6" t="s">
        <v>108</v>
      </c>
      <c r="I145" s="6" t="s">
        <v>108</v>
      </c>
      <c r="J145" s="6" t="s">
        <v>108</v>
      </c>
      <c r="K145" s="6" t="s">
        <v>108</v>
      </c>
      <c r="L145" s="6" t="s">
        <v>108</v>
      </c>
      <c r="M145" s="6" t="s">
        <v>108</v>
      </c>
      <c r="N145" s="6" t="s">
        <v>108</v>
      </c>
      <c r="O145" s="6" t="s">
        <v>108</v>
      </c>
      <c r="P145" s="55">
        <v>1</v>
      </c>
      <c r="Q145" s="55">
        <v>2</v>
      </c>
      <c r="R145" s="55">
        <v>2</v>
      </c>
      <c r="S145" s="55">
        <v>5</v>
      </c>
      <c r="T145" s="55">
        <v>1</v>
      </c>
      <c r="U145" s="55">
        <v>1</v>
      </c>
      <c r="V145" s="55">
        <v>2</v>
      </c>
      <c r="W145" s="55">
        <v>4</v>
      </c>
      <c r="X145" s="16">
        <f t="shared" si="7"/>
        <v>9</v>
      </c>
    </row>
    <row r="146" spans="1:24" s="18" customFormat="1" ht="24">
      <c r="A146" s="62">
        <v>36</v>
      </c>
      <c r="B146" s="47" t="s">
        <v>434</v>
      </c>
      <c r="C146" s="38" t="s">
        <v>38</v>
      </c>
      <c r="D146" s="6" t="s">
        <v>108</v>
      </c>
      <c r="E146" s="6" t="s">
        <v>108</v>
      </c>
      <c r="F146" s="6" t="s">
        <v>108</v>
      </c>
      <c r="G146" s="6" t="s">
        <v>108</v>
      </c>
      <c r="H146" s="6" t="s">
        <v>108</v>
      </c>
      <c r="I146" s="6" t="s">
        <v>108</v>
      </c>
      <c r="J146" s="6" t="s">
        <v>108</v>
      </c>
      <c r="K146" s="6" t="s">
        <v>108</v>
      </c>
      <c r="L146" s="6" t="s">
        <v>108</v>
      </c>
      <c r="M146" s="6" t="s">
        <v>108</v>
      </c>
      <c r="N146" s="6" t="s">
        <v>108</v>
      </c>
      <c r="O146" s="6" t="s">
        <v>108</v>
      </c>
      <c r="P146" s="38">
        <v>135</v>
      </c>
      <c r="Q146" s="38">
        <v>141</v>
      </c>
      <c r="R146" s="38">
        <v>92</v>
      </c>
      <c r="S146" s="38">
        <v>368</v>
      </c>
      <c r="T146" s="38">
        <v>81</v>
      </c>
      <c r="U146" s="38">
        <v>75</v>
      </c>
      <c r="V146" s="38">
        <v>60</v>
      </c>
      <c r="W146" s="38">
        <v>216</v>
      </c>
      <c r="X146" s="16">
        <f t="shared" si="7"/>
        <v>584</v>
      </c>
    </row>
    <row r="147" spans="1:24" s="18" customFormat="1" ht="24">
      <c r="A147" s="62"/>
      <c r="B147" s="62"/>
      <c r="C147" s="38" t="s">
        <v>39</v>
      </c>
      <c r="D147" s="6" t="s">
        <v>108</v>
      </c>
      <c r="E147" s="6" t="s">
        <v>108</v>
      </c>
      <c r="F147" s="6" t="s">
        <v>108</v>
      </c>
      <c r="G147" s="6" t="s">
        <v>108</v>
      </c>
      <c r="H147" s="6" t="s">
        <v>108</v>
      </c>
      <c r="I147" s="6" t="s">
        <v>108</v>
      </c>
      <c r="J147" s="6" t="s">
        <v>108</v>
      </c>
      <c r="K147" s="6" t="s">
        <v>108</v>
      </c>
      <c r="L147" s="6" t="s">
        <v>108</v>
      </c>
      <c r="M147" s="6" t="s">
        <v>108</v>
      </c>
      <c r="N147" s="6" t="s">
        <v>108</v>
      </c>
      <c r="O147" s="6" t="s">
        <v>108</v>
      </c>
      <c r="P147" s="38">
        <v>169</v>
      </c>
      <c r="Q147" s="38">
        <v>226</v>
      </c>
      <c r="R147" s="38">
        <v>199</v>
      </c>
      <c r="S147" s="38">
        <v>594</v>
      </c>
      <c r="T147" s="38">
        <v>178</v>
      </c>
      <c r="U147" s="38">
        <v>162</v>
      </c>
      <c r="V147" s="38">
        <v>139</v>
      </c>
      <c r="W147" s="38">
        <v>479</v>
      </c>
      <c r="X147" s="16">
        <f t="shared" si="7"/>
        <v>1073</v>
      </c>
    </row>
    <row r="148" spans="1:24" s="18" customFormat="1" ht="24">
      <c r="A148" s="62"/>
      <c r="B148" s="62"/>
      <c r="C148" s="38" t="s">
        <v>40</v>
      </c>
      <c r="D148" s="6" t="s">
        <v>108</v>
      </c>
      <c r="E148" s="6" t="s">
        <v>108</v>
      </c>
      <c r="F148" s="6" t="s">
        <v>108</v>
      </c>
      <c r="G148" s="6" t="s">
        <v>108</v>
      </c>
      <c r="H148" s="6" t="s">
        <v>108</v>
      </c>
      <c r="I148" s="6" t="s">
        <v>108</v>
      </c>
      <c r="J148" s="6" t="s">
        <v>108</v>
      </c>
      <c r="K148" s="6" t="s">
        <v>108</v>
      </c>
      <c r="L148" s="6" t="s">
        <v>108</v>
      </c>
      <c r="M148" s="6" t="s">
        <v>108</v>
      </c>
      <c r="N148" s="6" t="s">
        <v>108</v>
      </c>
      <c r="O148" s="6" t="s">
        <v>108</v>
      </c>
      <c r="P148" s="38">
        <f aca="true" t="shared" si="8" ref="P148:W148">P146+P147</f>
        <v>304</v>
      </c>
      <c r="Q148" s="38">
        <f t="shared" si="8"/>
        <v>367</v>
      </c>
      <c r="R148" s="38">
        <f t="shared" si="8"/>
        <v>291</v>
      </c>
      <c r="S148" s="38">
        <f t="shared" si="8"/>
        <v>962</v>
      </c>
      <c r="T148" s="38">
        <f t="shared" si="8"/>
        <v>259</v>
      </c>
      <c r="U148" s="38">
        <f t="shared" si="8"/>
        <v>237</v>
      </c>
      <c r="V148" s="38">
        <f t="shared" si="8"/>
        <v>199</v>
      </c>
      <c r="W148" s="38">
        <f t="shared" si="8"/>
        <v>695</v>
      </c>
      <c r="X148" s="16">
        <f t="shared" si="7"/>
        <v>1657</v>
      </c>
    </row>
    <row r="149" spans="1:24" s="18" customFormat="1" ht="24">
      <c r="A149" s="62"/>
      <c r="B149" s="62"/>
      <c r="C149" s="38" t="s">
        <v>64</v>
      </c>
      <c r="D149" s="6" t="s">
        <v>108</v>
      </c>
      <c r="E149" s="6" t="s">
        <v>108</v>
      </c>
      <c r="F149" s="6" t="s">
        <v>108</v>
      </c>
      <c r="G149" s="6" t="s">
        <v>108</v>
      </c>
      <c r="H149" s="6" t="s">
        <v>108</v>
      </c>
      <c r="I149" s="6" t="s">
        <v>108</v>
      </c>
      <c r="J149" s="6" t="s">
        <v>108</v>
      </c>
      <c r="K149" s="6" t="s">
        <v>108</v>
      </c>
      <c r="L149" s="6" t="s">
        <v>108</v>
      </c>
      <c r="M149" s="6" t="s">
        <v>108</v>
      </c>
      <c r="N149" s="6" t="s">
        <v>108</v>
      </c>
      <c r="O149" s="6" t="s">
        <v>108</v>
      </c>
      <c r="P149" s="38">
        <v>8</v>
      </c>
      <c r="Q149" s="38">
        <v>10</v>
      </c>
      <c r="R149" s="38">
        <v>9</v>
      </c>
      <c r="S149" s="38">
        <v>27</v>
      </c>
      <c r="T149" s="38">
        <v>7</v>
      </c>
      <c r="U149" s="38">
        <v>7</v>
      </c>
      <c r="V149" s="38">
        <v>6</v>
      </c>
      <c r="W149" s="38">
        <v>20</v>
      </c>
      <c r="X149" s="16">
        <f t="shared" si="7"/>
        <v>47</v>
      </c>
    </row>
    <row r="150" spans="1:24" s="18" customFormat="1" ht="24">
      <c r="A150" s="62">
        <v>37</v>
      </c>
      <c r="B150" s="47" t="s">
        <v>439</v>
      </c>
      <c r="C150" s="38" t="s">
        <v>38</v>
      </c>
      <c r="D150" s="6" t="s">
        <v>108</v>
      </c>
      <c r="E150" s="6" t="s">
        <v>108</v>
      </c>
      <c r="F150" s="6" t="s">
        <v>108</v>
      </c>
      <c r="G150" s="6" t="s">
        <v>108</v>
      </c>
      <c r="H150" s="6" t="s">
        <v>108</v>
      </c>
      <c r="I150" s="6" t="s">
        <v>108</v>
      </c>
      <c r="J150" s="6" t="s">
        <v>108</v>
      </c>
      <c r="K150" s="6" t="s">
        <v>108</v>
      </c>
      <c r="L150" s="6" t="s">
        <v>108</v>
      </c>
      <c r="M150" s="6" t="s">
        <v>108</v>
      </c>
      <c r="N150" s="6" t="s">
        <v>108</v>
      </c>
      <c r="O150" s="6" t="s">
        <v>108</v>
      </c>
      <c r="P150" s="38">
        <v>15</v>
      </c>
      <c r="Q150" s="38">
        <v>31</v>
      </c>
      <c r="R150" s="38">
        <v>29</v>
      </c>
      <c r="S150" s="38">
        <v>75</v>
      </c>
      <c r="T150" s="38">
        <v>26</v>
      </c>
      <c r="U150" s="38">
        <v>19</v>
      </c>
      <c r="V150" s="38">
        <v>22</v>
      </c>
      <c r="W150" s="38">
        <v>67</v>
      </c>
      <c r="X150" s="16">
        <f t="shared" si="7"/>
        <v>142</v>
      </c>
    </row>
    <row r="151" spans="1:24" s="18" customFormat="1" ht="24">
      <c r="A151" s="62"/>
      <c r="B151" s="99"/>
      <c r="C151" s="38" t="s">
        <v>39</v>
      </c>
      <c r="D151" s="6" t="s">
        <v>108</v>
      </c>
      <c r="E151" s="6" t="s">
        <v>108</v>
      </c>
      <c r="F151" s="6" t="s">
        <v>108</v>
      </c>
      <c r="G151" s="6" t="s">
        <v>108</v>
      </c>
      <c r="H151" s="6" t="s">
        <v>108</v>
      </c>
      <c r="I151" s="6" t="s">
        <v>108</v>
      </c>
      <c r="J151" s="6" t="s">
        <v>108</v>
      </c>
      <c r="K151" s="6" t="s">
        <v>108</v>
      </c>
      <c r="L151" s="6" t="s">
        <v>108</v>
      </c>
      <c r="M151" s="6" t="s">
        <v>108</v>
      </c>
      <c r="N151" s="6" t="s">
        <v>108</v>
      </c>
      <c r="O151" s="6" t="s">
        <v>108</v>
      </c>
      <c r="P151" s="38">
        <v>14</v>
      </c>
      <c r="Q151" s="38">
        <v>13</v>
      </c>
      <c r="R151" s="38">
        <v>10</v>
      </c>
      <c r="S151" s="38">
        <v>37</v>
      </c>
      <c r="T151" s="38">
        <v>17</v>
      </c>
      <c r="U151" s="38">
        <v>31</v>
      </c>
      <c r="V151" s="38">
        <v>35</v>
      </c>
      <c r="W151" s="38">
        <v>83</v>
      </c>
      <c r="X151" s="16">
        <f t="shared" si="7"/>
        <v>120</v>
      </c>
    </row>
    <row r="152" spans="1:24" s="18" customFormat="1" ht="24">
      <c r="A152" s="62"/>
      <c r="B152" s="62"/>
      <c r="C152" s="38" t="s">
        <v>40</v>
      </c>
      <c r="D152" s="6" t="s">
        <v>108</v>
      </c>
      <c r="E152" s="6" t="s">
        <v>108</v>
      </c>
      <c r="F152" s="6" t="s">
        <v>108</v>
      </c>
      <c r="G152" s="6" t="s">
        <v>108</v>
      </c>
      <c r="H152" s="6" t="s">
        <v>108</v>
      </c>
      <c r="I152" s="6" t="s">
        <v>108</v>
      </c>
      <c r="J152" s="6" t="s">
        <v>108</v>
      </c>
      <c r="K152" s="6" t="s">
        <v>108</v>
      </c>
      <c r="L152" s="6" t="s">
        <v>108</v>
      </c>
      <c r="M152" s="6" t="s">
        <v>108</v>
      </c>
      <c r="N152" s="6" t="s">
        <v>108</v>
      </c>
      <c r="O152" s="6" t="s">
        <v>108</v>
      </c>
      <c r="P152" s="38">
        <f aca="true" t="shared" si="9" ref="P152:W152">P150+P151</f>
        <v>29</v>
      </c>
      <c r="Q152" s="38">
        <f t="shared" si="9"/>
        <v>44</v>
      </c>
      <c r="R152" s="38">
        <f t="shared" si="9"/>
        <v>39</v>
      </c>
      <c r="S152" s="38">
        <f t="shared" si="9"/>
        <v>112</v>
      </c>
      <c r="T152" s="38">
        <f t="shared" si="9"/>
        <v>43</v>
      </c>
      <c r="U152" s="38">
        <f t="shared" si="9"/>
        <v>50</v>
      </c>
      <c r="V152" s="38">
        <f t="shared" si="9"/>
        <v>57</v>
      </c>
      <c r="W152" s="38">
        <f t="shared" si="9"/>
        <v>150</v>
      </c>
      <c r="X152" s="16">
        <f t="shared" si="7"/>
        <v>262</v>
      </c>
    </row>
    <row r="153" spans="1:24" s="18" customFormat="1" ht="24">
      <c r="A153" s="62"/>
      <c r="B153" s="62"/>
      <c r="C153" s="38" t="s">
        <v>64</v>
      </c>
      <c r="D153" s="6" t="s">
        <v>108</v>
      </c>
      <c r="E153" s="6" t="s">
        <v>108</v>
      </c>
      <c r="F153" s="6" t="s">
        <v>108</v>
      </c>
      <c r="G153" s="6" t="s">
        <v>108</v>
      </c>
      <c r="H153" s="6" t="s">
        <v>108</v>
      </c>
      <c r="I153" s="6" t="s">
        <v>108</v>
      </c>
      <c r="J153" s="6" t="s">
        <v>108</v>
      </c>
      <c r="K153" s="6" t="s">
        <v>108</v>
      </c>
      <c r="L153" s="6" t="s">
        <v>108</v>
      </c>
      <c r="M153" s="6" t="s">
        <v>108</v>
      </c>
      <c r="N153" s="6" t="s">
        <v>108</v>
      </c>
      <c r="O153" s="6" t="s">
        <v>108</v>
      </c>
      <c r="P153" s="38">
        <v>1</v>
      </c>
      <c r="Q153" s="38">
        <v>1</v>
      </c>
      <c r="R153" s="38">
        <v>1</v>
      </c>
      <c r="S153" s="38">
        <v>3</v>
      </c>
      <c r="T153" s="38">
        <v>1</v>
      </c>
      <c r="U153" s="38">
        <v>2</v>
      </c>
      <c r="V153" s="38">
        <v>2</v>
      </c>
      <c r="W153" s="38">
        <v>5</v>
      </c>
      <c r="X153" s="16">
        <f t="shared" si="7"/>
        <v>8</v>
      </c>
    </row>
    <row r="154" spans="1:24" s="18" customFormat="1" ht="24">
      <c r="A154" s="62">
        <v>38</v>
      </c>
      <c r="B154" s="47" t="s">
        <v>442</v>
      </c>
      <c r="C154" s="38" t="s">
        <v>38</v>
      </c>
      <c r="D154" s="6" t="s">
        <v>108</v>
      </c>
      <c r="E154" s="6" t="s">
        <v>108</v>
      </c>
      <c r="F154" s="6" t="s">
        <v>108</v>
      </c>
      <c r="G154" s="6" t="s">
        <v>108</v>
      </c>
      <c r="H154" s="6" t="s">
        <v>108</v>
      </c>
      <c r="I154" s="6" t="s">
        <v>108</v>
      </c>
      <c r="J154" s="6" t="s">
        <v>108</v>
      </c>
      <c r="K154" s="6" t="s">
        <v>108</v>
      </c>
      <c r="L154" s="6" t="s">
        <v>108</v>
      </c>
      <c r="M154" s="6" t="s">
        <v>108</v>
      </c>
      <c r="N154" s="6" t="s">
        <v>108</v>
      </c>
      <c r="O154" s="6" t="s">
        <v>108</v>
      </c>
      <c r="P154" s="38">
        <v>127</v>
      </c>
      <c r="Q154" s="38" t="s">
        <v>108</v>
      </c>
      <c r="R154" s="38" t="s">
        <v>108</v>
      </c>
      <c r="S154" s="38">
        <v>127</v>
      </c>
      <c r="T154" s="62"/>
      <c r="U154" s="62"/>
      <c r="V154" s="62"/>
      <c r="W154" s="62"/>
      <c r="X154" s="38">
        <v>127</v>
      </c>
    </row>
    <row r="155" spans="1:24" s="18" customFormat="1" ht="24">
      <c r="A155" s="62"/>
      <c r="B155" s="62"/>
      <c r="C155" s="38" t="s">
        <v>39</v>
      </c>
      <c r="D155" s="6" t="s">
        <v>108</v>
      </c>
      <c r="E155" s="6" t="s">
        <v>108</v>
      </c>
      <c r="F155" s="6" t="s">
        <v>108</v>
      </c>
      <c r="G155" s="6" t="s">
        <v>108</v>
      </c>
      <c r="H155" s="6" t="s">
        <v>108</v>
      </c>
      <c r="I155" s="6" t="s">
        <v>108</v>
      </c>
      <c r="J155" s="6" t="s">
        <v>108</v>
      </c>
      <c r="K155" s="6" t="s">
        <v>108</v>
      </c>
      <c r="L155" s="6" t="s">
        <v>108</v>
      </c>
      <c r="M155" s="6" t="s">
        <v>108</v>
      </c>
      <c r="N155" s="6" t="s">
        <v>108</v>
      </c>
      <c r="O155" s="6" t="s">
        <v>108</v>
      </c>
      <c r="P155" s="38">
        <v>64</v>
      </c>
      <c r="Q155" s="38" t="s">
        <v>108</v>
      </c>
      <c r="R155" s="38" t="s">
        <v>108</v>
      </c>
      <c r="S155" s="38">
        <v>64</v>
      </c>
      <c r="T155" s="62"/>
      <c r="U155" s="62"/>
      <c r="V155" s="62"/>
      <c r="W155" s="62"/>
      <c r="X155" s="38">
        <v>64</v>
      </c>
    </row>
    <row r="156" spans="1:24" s="18" customFormat="1" ht="24">
      <c r="A156" s="62"/>
      <c r="B156" s="62"/>
      <c r="C156" s="38" t="s">
        <v>40</v>
      </c>
      <c r="D156" s="6" t="s">
        <v>108</v>
      </c>
      <c r="E156" s="6" t="s">
        <v>108</v>
      </c>
      <c r="F156" s="6" t="s">
        <v>108</v>
      </c>
      <c r="G156" s="6" t="s">
        <v>108</v>
      </c>
      <c r="H156" s="6" t="s">
        <v>108</v>
      </c>
      <c r="I156" s="6" t="s">
        <v>108</v>
      </c>
      <c r="J156" s="6" t="s">
        <v>108</v>
      </c>
      <c r="K156" s="6" t="s">
        <v>108</v>
      </c>
      <c r="L156" s="6" t="s">
        <v>108</v>
      </c>
      <c r="M156" s="6" t="s">
        <v>108</v>
      </c>
      <c r="N156" s="6" t="s">
        <v>108</v>
      </c>
      <c r="O156" s="6" t="s">
        <v>108</v>
      </c>
      <c r="P156" s="38">
        <f>P154+P155</f>
        <v>191</v>
      </c>
      <c r="Q156" s="38" t="s">
        <v>108</v>
      </c>
      <c r="R156" s="38" t="s">
        <v>108</v>
      </c>
      <c r="S156" s="38">
        <f>S154+S155</f>
        <v>191</v>
      </c>
      <c r="T156" s="62"/>
      <c r="U156" s="62"/>
      <c r="V156" s="62"/>
      <c r="W156" s="62"/>
      <c r="X156" s="38">
        <f>X154+X155</f>
        <v>191</v>
      </c>
    </row>
    <row r="157" spans="1:24" s="18" customFormat="1" ht="24">
      <c r="A157" s="62"/>
      <c r="B157" s="62"/>
      <c r="C157" s="38" t="s">
        <v>64</v>
      </c>
      <c r="D157" s="6" t="s">
        <v>108</v>
      </c>
      <c r="E157" s="6" t="s">
        <v>108</v>
      </c>
      <c r="F157" s="6" t="s">
        <v>108</v>
      </c>
      <c r="G157" s="6" t="s">
        <v>108</v>
      </c>
      <c r="H157" s="6" t="s">
        <v>108</v>
      </c>
      <c r="I157" s="6" t="s">
        <v>108</v>
      </c>
      <c r="J157" s="6" t="s">
        <v>108</v>
      </c>
      <c r="K157" s="6" t="s">
        <v>108</v>
      </c>
      <c r="L157" s="6" t="s">
        <v>108</v>
      </c>
      <c r="M157" s="6" t="s">
        <v>108</v>
      </c>
      <c r="N157" s="6" t="s">
        <v>108</v>
      </c>
      <c r="O157" s="6" t="s">
        <v>108</v>
      </c>
      <c r="P157" s="38">
        <v>5</v>
      </c>
      <c r="Q157" s="38" t="s">
        <v>108</v>
      </c>
      <c r="R157" s="38" t="s">
        <v>108</v>
      </c>
      <c r="S157" s="38">
        <v>5</v>
      </c>
      <c r="T157" s="62"/>
      <c r="U157" s="62"/>
      <c r="V157" s="62"/>
      <c r="W157" s="62"/>
      <c r="X157" s="38">
        <v>5</v>
      </c>
    </row>
    <row r="158" spans="1:24" s="18" customFormat="1" ht="24">
      <c r="A158" s="62">
        <v>39</v>
      </c>
      <c r="B158" s="47" t="s">
        <v>455</v>
      </c>
      <c r="C158" s="38" t="s">
        <v>38</v>
      </c>
      <c r="D158" s="6" t="s">
        <v>108</v>
      </c>
      <c r="E158" s="6" t="s">
        <v>108</v>
      </c>
      <c r="F158" s="6" t="s">
        <v>108</v>
      </c>
      <c r="G158" s="6" t="s">
        <v>108</v>
      </c>
      <c r="H158" s="6" t="s">
        <v>108</v>
      </c>
      <c r="I158" s="6" t="s">
        <v>108</v>
      </c>
      <c r="J158" s="6" t="s">
        <v>108</v>
      </c>
      <c r="K158" s="6" t="s">
        <v>108</v>
      </c>
      <c r="L158" s="6" t="s">
        <v>108</v>
      </c>
      <c r="M158" s="6" t="s">
        <v>108</v>
      </c>
      <c r="N158" s="6" t="s">
        <v>108</v>
      </c>
      <c r="O158" s="6" t="s">
        <v>108</v>
      </c>
      <c r="P158" s="38">
        <v>93</v>
      </c>
      <c r="Q158" s="38">
        <v>80</v>
      </c>
      <c r="R158" s="38">
        <v>80</v>
      </c>
      <c r="S158" s="38">
        <v>253</v>
      </c>
      <c r="T158" s="38">
        <v>70</v>
      </c>
      <c r="U158" s="38">
        <v>59</v>
      </c>
      <c r="V158" s="38">
        <v>46</v>
      </c>
      <c r="W158" s="38">
        <v>175</v>
      </c>
      <c r="X158" s="16">
        <f>S158+W158</f>
        <v>428</v>
      </c>
    </row>
    <row r="159" spans="1:24" s="18" customFormat="1" ht="24">
      <c r="A159" s="62"/>
      <c r="B159" s="62"/>
      <c r="C159" s="38" t="s">
        <v>39</v>
      </c>
      <c r="D159" s="6" t="s">
        <v>108</v>
      </c>
      <c r="E159" s="6" t="s">
        <v>108</v>
      </c>
      <c r="F159" s="6" t="s">
        <v>108</v>
      </c>
      <c r="G159" s="6" t="s">
        <v>108</v>
      </c>
      <c r="H159" s="6" t="s">
        <v>108</v>
      </c>
      <c r="I159" s="6" t="s">
        <v>108</v>
      </c>
      <c r="J159" s="6" t="s">
        <v>108</v>
      </c>
      <c r="K159" s="6" t="s">
        <v>108</v>
      </c>
      <c r="L159" s="6" t="s">
        <v>108</v>
      </c>
      <c r="M159" s="6" t="s">
        <v>108</v>
      </c>
      <c r="N159" s="6" t="s">
        <v>108</v>
      </c>
      <c r="O159" s="6" t="s">
        <v>108</v>
      </c>
      <c r="P159" s="38">
        <v>138</v>
      </c>
      <c r="Q159" s="38">
        <v>126</v>
      </c>
      <c r="R159" s="38">
        <v>96</v>
      </c>
      <c r="S159" s="38">
        <v>360</v>
      </c>
      <c r="T159" s="38">
        <v>111</v>
      </c>
      <c r="U159" s="38">
        <v>104</v>
      </c>
      <c r="V159" s="38">
        <v>109</v>
      </c>
      <c r="W159" s="38">
        <v>324</v>
      </c>
      <c r="X159" s="16">
        <f>S159+W159</f>
        <v>684</v>
      </c>
    </row>
    <row r="160" spans="1:24" s="18" customFormat="1" ht="24">
      <c r="A160" s="62"/>
      <c r="B160" s="62"/>
      <c r="C160" s="38" t="s">
        <v>40</v>
      </c>
      <c r="D160" s="6" t="s">
        <v>108</v>
      </c>
      <c r="E160" s="6" t="s">
        <v>108</v>
      </c>
      <c r="F160" s="6" t="s">
        <v>108</v>
      </c>
      <c r="G160" s="6" t="s">
        <v>108</v>
      </c>
      <c r="H160" s="6" t="s">
        <v>108</v>
      </c>
      <c r="I160" s="6" t="s">
        <v>108</v>
      </c>
      <c r="J160" s="6" t="s">
        <v>108</v>
      </c>
      <c r="K160" s="6" t="s">
        <v>108</v>
      </c>
      <c r="L160" s="6" t="s">
        <v>108</v>
      </c>
      <c r="M160" s="6" t="s">
        <v>108</v>
      </c>
      <c r="N160" s="6" t="s">
        <v>108</v>
      </c>
      <c r="O160" s="6" t="s">
        <v>108</v>
      </c>
      <c r="P160" s="38">
        <v>231</v>
      </c>
      <c r="Q160" s="38">
        <v>206</v>
      </c>
      <c r="R160" s="38">
        <v>176</v>
      </c>
      <c r="S160" s="38">
        <v>613</v>
      </c>
      <c r="T160" s="38">
        <v>181</v>
      </c>
      <c r="U160" s="38">
        <v>163</v>
      </c>
      <c r="V160" s="38">
        <v>155</v>
      </c>
      <c r="W160" s="38">
        <v>499</v>
      </c>
      <c r="X160" s="16">
        <f>S160+W160</f>
        <v>1112</v>
      </c>
    </row>
    <row r="161" spans="1:24" s="18" customFormat="1" ht="24">
      <c r="A161" s="62"/>
      <c r="B161" s="62"/>
      <c r="C161" s="38" t="s">
        <v>64</v>
      </c>
      <c r="D161" s="6" t="s">
        <v>108</v>
      </c>
      <c r="E161" s="6" t="s">
        <v>108</v>
      </c>
      <c r="F161" s="6" t="s">
        <v>108</v>
      </c>
      <c r="G161" s="6" t="s">
        <v>108</v>
      </c>
      <c r="H161" s="6" t="s">
        <v>108</v>
      </c>
      <c r="I161" s="6" t="s">
        <v>108</v>
      </c>
      <c r="J161" s="6" t="s">
        <v>108</v>
      </c>
      <c r="K161" s="6" t="s">
        <v>108</v>
      </c>
      <c r="L161" s="6" t="s">
        <v>108</v>
      </c>
      <c r="M161" s="6" t="s">
        <v>108</v>
      </c>
      <c r="N161" s="6" t="s">
        <v>108</v>
      </c>
      <c r="O161" s="6" t="s">
        <v>108</v>
      </c>
      <c r="P161" s="38">
        <v>5</v>
      </c>
      <c r="Q161" s="38">
        <v>5</v>
      </c>
      <c r="R161" s="38">
        <v>4</v>
      </c>
      <c r="S161" s="38">
        <v>14</v>
      </c>
      <c r="T161" s="38">
        <v>5</v>
      </c>
      <c r="U161" s="38">
        <v>4</v>
      </c>
      <c r="V161" s="38">
        <v>4</v>
      </c>
      <c r="W161" s="38">
        <v>13</v>
      </c>
      <c r="X161" s="16">
        <f>S161+W161</f>
        <v>27</v>
      </c>
    </row>
    <row r="162" spans="1:24" s="18" customFormat="1" ht="24">
      <c r="A162" s="62">
        <v>40</v>
      </c>
      <c r="B162" s="47" t="s">
        <v>463</v>
      </c>
      <c r="C162" s="38" t="s">
        <v>38</v>
      </c>
      <c r="D162" s="6" t="s">
        <v>108</v>
      </c>
      <c r="E162" s="6" t="s">
        <v>108</v>
      </c>
      <c r="F162" s="6" t="s">
        <v>108</v>
      </c>
      <c r="G162" s="6" t="s">
        <v>108</v>
      </c>
      <c r="H162" s="6" t="s">
        <v>108</v>
      </c>
      <c r="I162" s="6" t="s">
        <v>108</v>
      </c>
      <c r="J162" s="6" t="s">
        <v>108</v>
      </c>
      <c r="K162" s="6" t="s">
        <v>108</v>
      </c>
      <c r="L162" s="6" t="s">
        <v>108</v>
      </c>
      <c r="M162" s="6" t="s">
        <v>108</v>
      </c>
      <c r="N162" s="6" t="s">
        <v>108</v>
      </c>
      <c r="O162" s="6" t="s">
        <v>108</v>
      </c>
      <c r="P162" s="38">
        <v>28</v>
      </c>
      <c r="Q162" s="38">
        <v>46</v>
      </c>
      <c r="R162" s="38">
        <v>18</v>
      </c>
      <c r="S162" s="38">
        <v>92</v>
      </c>
      <c r="T162" s="38" t="s">
        <v>108</v>
      </c>
      <c r="U162" s="38" t="s">
        <v>108</v>
      </c>
      <c r="V162" s="38" t="s">
        <v>108</v>
      </c>
      <c r="W162" s="38" t="s">
        <v>108</v>
      </c>
      <c r="X162" s="38">
        <v>92</v>
      </c>
    </row>
    <row r="163" spans="1:24" s="18" customFormat="1" ht="24">
      <c r="A163" s="62"/>
      <c r="B163" s="62"/>
      <c r="C163" s="38" t="s">
        <v>39</v>
      </c>
      <c r="D163" s="6" t="s">
        <v>108</v>
      </c>
      <c r="E163" s="6" t="s">
        <v>108</v>
      </c>
      <c r="F163" s="6" t="s">
        <v>108</v>
      </c>
      <c r="G163" s="6" t="s">
        <v>108</v>
      </c>
      <c r="H163" s="6" t="s">
        <v>108</v>
      </c>
      <c r="I163" s="6" t="s">
        <v>108</v>
      </c>
      <c r="J163" s="6" t="s">
        <v>108</v>
      </c>
      <c r="K163" s="6" t="s">
        <v>108</v>
      </c>
      <c r="L163" s="6" t="s">
        <v>108</v>
      </c>
      <c r="M163" s="6" t="s">
        <v>108</v>
      </c>
      <c r="N163" s="6" t="s">
        <v>108</v>
      </c>
      <c r="O163" s="6" t="s">
        <v>108</v>
      </c>
      <c r="P163" s="38">
        <v>17</v>
      </c>
      <c r="Q163" s="38">
        <v>31</v>
      </c>
      <c r="R163" s="38">
        <v>23</v>
      </c>
      <c r="S163" s="38">
        <v>71</v>
      </c>
      <c r="T163" s="38" t="s">
        <v>108</v>
      </c>
      <c r="U163" s="38" t="s">
        <v>108</v>
      </c>
      <c r="V163" s="38" t="s">
        <v>108</v>
      </c>
      <c r="W163" s="38" t="s">
        <v>108</v>
      </c>
      <c r="X163" s="38">
        <v>71</v>
      </c>
    </row>
    <row r="164" spans="1:24" s="18" customFormat="1" ht="24">
      <c r="A164" s="62"/>
      <c r="B164" s="62"/>
      <c r="C164" s="38" t="s">
        <v>40</v>
      </c>
      <c r="D164" s="6" t="s">
        <v>108</v>
      </c>
      <c r="E164" s="6" t="s">
        <v>108</v>
      </c>
      <c r="F164" s="6" t="s">
        <v>108</v>
      </c>
      <c r="G164" s="6" t="s">
        <v>108</v>
      </c>
      <c r="H164" s="6" t="s">
        <v>108</v>
      </c>
      <c r="I164" s="6" t="s">
        <v>108</v>
      </c>
      <c r="J164" s="6" t="s">
        <v>108</v>
      </c>
      <c r="K164" s="6" t="s">
        <v>108</v>
      </c>
      <c r="L164" s="6" t="s">
        <v>108</v>
      </c>
      <c r="M164" s="6" t="s">
        <v>108</v>
      </c>
      <c r="N164" s="6" t="s">
        <v>108</v>
      </c>
      <c r="O164" s="6" t="s">
        <v>108</v>
      </c>
      <c r="P164" s="38">
        <v>45</v>
      </c>
      <c r="Q164" s="38">
        <v>77</v>
      </c>
      <c r="R164" s="38">
        <v>41</v>
      </c>
      <c r="S164" s="38">
        <v>163</v>
      </c>
      <c r="T164" s="38" t="s">
        <v>108</v>
      </c>
      <c r="U164" s="38" t="s">
        <v>108</v>
      </c>
      <c r="V164" s="38" t="s">
        <v>108</v>
      </c>
      <c r="W164" s="38" t="s">
        <v>108</v>
      </c>
      <c r="X164" s="38">
        <v>163</v>
      </c>
    </row>
    <row r="165" spans="1:24" s="18" customFormat="1" ht="24">
      <c r="A165" s="62"/>
      <c r="B165" s="62"/>
      <c r="C165" s="38" t="s">
        <v>64</v>
      </c>
      <c r="D165" s="6" t="s">
        <v>108</v>
      </c>
      <c r="E165" s="6" t="s">
        <v>108</v>
      </c>
      <c r="F165" s="6" t="s">
        <v>108</v>
      </c>
      <c r="G165" s="6" t="s">
        <v>108</v>
      </c>
      <c r="H165" s="6" t="s">
        <v>108</v>
      </c>
      <c r="I165" s="6" t="s">
        <v>108</v>
      </c>
      <c r="J165" s="6" t="s">
        <v>108</v>
      </c>
      <c r="K165" s="6" t="s">
        <v>108</v>
      </c>
      <c r="L165" s="6" t="s">
        <v>108</v>
      </c>
      <c r="M165" s="6" t="s">
        <v>108</v>
      </c>
      <c r="N165" s="6" t="s">
        <v>108</v>
      </c>
      <c r="O165" s="6" t="s">
        <v>108</v>
      </c>
      <c r="P165" s="38">
        <v>1</v>
      </c>
      <c r="Q165" s="38">
        <v>2</v>
      </c>
      <c r="R165" s="38">
        <v>2</v>
      </c>
      <c r="S165" s="38">
        <f>SUM(P165:R165)</f>
        <v>5</v>
      </c>
      <c r="T165" s="38" t="s">
        <v>108</v>
      </c>
      <c r="U165" s="38" t="s">
        <v>108</v>
      </c>
      <c r="V165" s="38" t="s">
        <v>108</v>
      </c>
      <c r="W165" s="38" t="s">
        <v>108</v>
      </c>
      <c r="X165" s="38">
        <v>5</v>
      </c>
    </row>
    <row r="166" spans="1:24" s="18" customFormat="1" ht="24">
      <c r="A166" s="62">
        <v>41</v>
      </c>
      <c r="B166" s="47" t="s">
        <v>467</v>
      </c>
      <c r="C166" s="38" t="s">
        <v>38</v>
      </c>
      <c r="D166" s="6" t="s">
        <v>108</v>
      </c>
      <c r="E166" s="6" t="s">
        <v>108</v>
      </c>
      <c r="F166" s="6" t="s">
        <v>108</v>
      </c>
      <c r="G166" s="6" t="s">
        <v>108</v>
      </c>
      <c r="H166" s="6" t="s">
        <v>108</v>
      </c>
      <c r="I166" s="6" t="s">
        <v>108</v>
      </c>
      <c r="J166" s="6" t="s">
        <v>108</v>
      </c>
      <c r="K166" s="6" t="s">
        <v>108</v>
      </c>
      <c r="L166" s="6" t="s">
        <v>108</v>
      </c>
      <c r="M166" s="6" t="s">
        <v>108</v>
      </c>
      <c r="N166" s="6" t="s">
        <v>108</v>
      </c>
      <c r="O166" s="6" t="s">
        <v>108</v>
      </c>
      <c r="P166" s="38">
        <v>47</v>
      </c>
      <c r="Q166" s="38">
        <v>59</v>
      </c>
      <c r="R166" s="38">
        <v>40</v>
      </c>
      <c r="S166" s="38">
        <f>SUM(P166:R166)</f>
        <v>146</v>
      </c>
      <c r="T166" s="38">
        <v>36</v>
      </c>
      <c r="U166" s="38">
        <v>22</v>
      </c>
      <c r="V166" s="38">
        <v>12</v>
      </c>
      <c r="W166" s="38">
        <f>SUM(T166:V166)</f>
        <v>70</v>
      </c>
      <c r="X166" s="16">
        <f aca="true" t="shared" si="10" ref="X166:X177">S166+W166</f>
        <v>216</v>
      </c>
    </row>
    <row r="167" spans="1:24" s="18" customFormat="1" ht="24">
      <c r="A167" s="62"/>
      <c r="B167" s="62"/>
      <c r="C167" s="38" t="s">
        <v>39</v>
      </c>
      <c r="D167" s="6" t="s">
        <v>108</v>
      </c>
      <c r="E167" s="6" t="s">
        <v>108</v>
      </c>
      <c r="F167" s="6" t="s">
        <v>108</v>
      </c>
      <c r="G167" s="6" t="s">
        <v>108</v>
      </c>
      <c r="H167" s="6" t="s">
        <v>108</v>
      </c>
      <c r="I167" s="6" t="s">
        <v>108</v>
      </c>
      <c r="J167" s="6" t="s">
        <v>108</v>
      </c>
      <c r="K167" s="6" t="s">
        <v>108</v>
      </c>
      <c r="L167" s="6" t="s">
        <v>108</v>
      </c>
      <c r="M167" s="6" t="s">
        <v>108</v>
      </c>
      <c r="N167" s="6" t="s">
        <v>108</v>
      </c>
      <c r="O167" s="6" t="s">
        <v>108</v>
      </c>
      <c r="P167" s="38">
        <v>29</v>
      </c>
      <c r="Q167" s="38">
        <v>41</v>
      </c>
      <c r="R167" s="38">
        <v>58</v>
      </c>
      <c r="S167" s="38">
        <f>SUM(P167:R167)</f>
        <v>128</v>
      </c>
      <c r="T167" s="38">
        <v>44</v>
      </c>
      <c r="U167" s="38">
        <v>22</v>
      </c>
      <c r="V167" s="38">
        <v>25</v>
      </c>
      <c r="W167" s="38">
        <f>SUM(T167:V167)</f>
        <v>91</v>
      </c>
      <c r="X167" s="16">
        <f t="shared" si="10"/>
        <v>219</v>
      </c>
    </row>
    <row r="168" spans="1:24" s="18" customFormat="1" ht="24">
      <c r="A168" s="62"/>
      <c r="B168" s="62"/>
      <c r="C168" s="38" t="s">
        <v>40</v>
      </c>
      <c r="D168" s="6" t="s">
        <v>108</v>
      </c>
      <c r="E168" s="6" t="s">
        <v>108</v>
      </c>
      <c r="F168" s="6" t="s">
        <v>108</v>
      </c>
      <c r="G168" s="6" t="s">
        <v>108</v>
      </c>
      <c r="H168" s="6" t="s">
        <v>108</v>
      </c>
      <c r="I168" s="6" t="s">
        <v>108</v>
      </c>
      <c r="J168" s="6" t="s">
        <v>108</v>
      </c>
      <c r="K168" s="6" t="s">
        <v>108</v>
      </c>
      <c r="L168" s="6" t="s">
        <v>108</v>
      </c>
      <c r="M168" s="6" t="s">
        <v>108</v>
      </c>
      <c r="N168" s="6" t="s">
        <v>108</v>
      </c>
      <c r="O168" s="6" t="s">
        <v>108</v>
      </c>
      <c r="P168" s="38">
        <v>106</v>
      </c>
      <c r="Q168" s="38">
        <v>100</v>
      </c>
      <c r="R168" s="38">
        <v>98</v>
      </c>
      <c r="S168" s="38">
        <f>SUM(P168:R168)</f>
        <v>304</v>
      </c>
      <c r="T168" s="38">
        <v>80</v>
      </c>
      <c r="U168" s="38">
        <v>44</v>
      </c>
      <c r="V168" s="38">
        <v>37</v>
      </c>
      <c r="W168" s="38">
        <f>SUM(T168:V168)</f>
        <v>161</v>
      </c>
      <c r="X168" s="16">
        <f t="shared" si="10"/>
        <v>465</v>
      </c>
    </row>
    <row r="169" spans="1:24" s="18" customFormat="1" ht="24">
      <c r="A169" s="62"/>
      <c r="B169" s="62"/>
      <c r="C169" s="38" t="s">
        <v>64</v>
      </c>
      <c r="D169" s="6" t="s">
        <v>108</v>
      </c>
      <c r="E169" s="6" t="s">
        <v>108</v>
      </c>
      <c r="F169" s="6" t="s">
        <v>108</v>
      </c>
      <c r="G169" s="6" t="s">
        <v>108</v>
      </c>
      <c r="H169" s="6" t="s">
        <v>108</v>
      </c>
      <c r="I169" s="6" t="s">
        <v>108</v>
      </c>
      <c r="J169" s="6" t="s">
        <v>108</v>
      </c>
      <c r="K169" s="6" t="s">
        <v>108</v>
      </c>
      <c r="L169" s="6" t="s">
        <v>108</v>
      </c>
      <c r="M169" s="6" t="s">
        <v>108</v>
      </c>
      <c r="N169" s="6" t="s">
        <v>108</v>
      </c>
      <c r="O169" s="6" t="s">
        <v>108</v>
      </c>
      <c r="P169" s="38">
        <v>3</v>
      </c>
      <c r="Q169" s="38">
        <v>3</v>
      </c>
      <c r="R169" s="38">
        <v>3</v>
      </c>
      <c r="S169" s="38">
        <f>SUM(P169:R169)</f>
        <v>9</v>
      </c>
      <c r="T169" s="38">
        <v>2</v>
      </c>
      <c r="U169" s="38">
        <v>2</v>
      </c>
      <c r="V169" s="38">
        <v>2</v>
      </c>
      <c r="W169" s="38">
        <v>2</v>
      </c>
      <c r="X169" s="16">
        <f t="shared" si="10"/>
        <v>11</v>
      </c>
    </row>
    <row r="170" spans="1:24" s="18" customFormat="1" ht="24">
      <c r="A170" s="16">
        <v>42</v>
      </c>
      <c r="B170" s="4" t="s">
        <v>470</v>
      </c>
      <c r="C170" s="6" t="s">
        <v>38</v>
      </c>
      <c r="D170" s="6" t="s">
        <v>108</v>
      </c>
      <c r="E170" s="6" t="s">
        <v>108</v>
      </c>
      <c r="F170" s="6" t="s">
        <v>108</v>
      </c>
      <c r="G170" s="6" t="s">
        <v>108</v>
      </c>
      <c r="H170" s="6" t="s">
        <v>108</v>
      </c>
      <c r="I170" s="6" t="s">
        <v>108</v>
      </c>
      <c r="J170" s="6" t="s">
        <v>108</v>
      </c>
      <c r="K170" s="6" t="s">
        <v>108</v>
      </c>
      <c r="L170" s="6" t="s">
        <v>108</v>
      </c>
      <c r="M170" s="6" t="s">
        <v>108</v>
      </c>
      <c r="N170" s="6" t="s">
        <v>108</v>
      </c>
      <c r="O170" s="6" t="s">
        <v>108</v>
      </c>
      <c r="P170" s="6">
        <v>42</v>
      </c>
      <c r="Q170" s="6">
        <v>26</v>
      </c>
      <c r="R170" s="6">
        <v>32</v>
      </c>
      <c r="S170" s="6">
        <v>100</v>
      </c>
      <c r="T170" s="6">
        <v>12</v>
      </c>
      <c r="U170" s="6" t="s">
        <v>108</v>
      </c>
      <c r="V170" s="6" t="s">
        <v>108</v>
      </c>
      <c r="W170" s="6">
        <v>12</v>
      </c>
      <c r="X170" s="16">
        <f t="shared" si="10"/>
        <v>112</v>
      </c>
    </row>
    <row r="171" spans="1:24" s="18" customFormat="1" ht="24">
      <c r="A171" s="16"/>
      <c r="B171" s="16"/>
      <c r="C171" s="6" t="s">
        <v>39</v>
      </c>
      <c r="D171" s="6" t="s">
        <v>108</v>
      </c>
      <c r="E171" s="6" t="s">
        <v>108</v>
      </c>
      <c r="F171" s="6" t="s">
        <v>108</v>
      </c>
      <c r="G171" s="6" t="s">
        <v>108</v>
      </c>
      <c r="H171" s="6" t="s">
        <v>108</v>
      </c>
      <c r="I171" s="6" t="s">
        <v>108</v>
      </c>
      <c r="J171" s="6" t="s">
        <v>108</v>
      </c>
      <c r="K171" s="6" t="s">
        <v>108</v>
      </c>
      <c r="L171" s="6" t="s">
        <v>108</v>
      </c>
      <c r="M171" s="6" t="s">
        <v>108</v>
      </c>
      <c r="N171" s="6" t="s">
        <v>108</v>
      </c>
      <c r="O171" s="6" t="s">
        <v>108</v>
      </c>
      <c r="P171" s="6">
        <v>50</v>
      </c>
      <c r="Q171" s="6">
        <v>40</v>
      </c>
      <c r="R171" s="6">
        <v>26</v>
      </c>
      <c r="S171" s="6">
        <v>116</v>
      </c>
      <c r="T171" s="6">
        <v>30</v>
      </c>
      <c r="U171" s="6" t="s">
        <v>108</v>
      </c>
      <c r="V171" s="6" t="s">
        <v>108</v>
      </c>
      <c r="W171" s="6">
        <v>30</v>
      </c>
      <c r="X171" s="16">
        <f t="shared" si="10"/>
        <v>146</v>
      </c>
    </row>
    <row r="172" spans="1:24" s="18" customFormat="1" ht="24">
      <c r="A172" s="16"/>
      <c r="B172" s="16"/>
      <c r="C172" s="6" t="s">
        <v>40</v>
      </c>
      <c r="D172" s="6" t="s">
        <v>108</v>
      </c>
      <c r="E172" s="6" t="s">
        <v>108</v>
      </c>
      <c r="F172" s="6" t="s">
        <v>108</v>
      </c>
      <c r="G172" s="6" t="s">
        <v>108</v>
      </c>
      <c r="H172" s="6" t="s">
        <v>108</v>
      </c>
      <c r="I172" s="6" t="s">
        <v>108</v>
      </c>
      <c r="J172" s="6" t="s">
        <v>108</v>
      </c>
      <c r="K172" s="6" t="s">
        <v>108</v>
      </c>
      <c r="L172" s="6" t="s">
        <v>108</v>
      </c>
      <c r="M172" s="6" t="s">
        <v>108</v>
      </c>
      <c r="N172" s="6" t="s">
        <v>108</v>
      </c>
      <c r="O172" s="6" t="s">
        <v>108</v>
      </c>
      <c r="P172" s="6">
        <v>92</v>
      </c>
      <c r="Q172" s="6">
        <v>66</v>
      </c>
      <c r="R172" s="6">
        <v>58</v>
      </c>
      <c r="S172" s="6">
        <v>216</v>
      </c>
      <c r="T172" s="6">
        <v>42</v>
      </c>
      <c r="U172" s="6" t="s">
        <v>108</v>
      </c>
      <c r="V172" s="6" t="s">
        <v>108</v>
      </c>
      <c r="W172" s="6">
        <v>42</v>
      </c>
      <c r="X172" s="16">
        <f t="shared" si="10"/>
        <v>258</v>
      </c>
    </row>
    <row r="173" spans="1:24" s="18" customFormat="1" ht="24">
      <c r="A173" s="16"/>
      <c r="B173" s="16"/>
      <c r="C173" s="6" t="s">
        <v>64</v>
      </c>
      <c r="D173" s="6" t="s">
        <v>108</v>
      </c>
      <c r="E173" s="6" t="s">
        <v>108</v>
      </c>
      <c r="F173" s="6" t="s">
        <v>108</v>
      </c>
      <c r="G173" s="6" t="s">
        <v>108</v>
      </c>
      <c r="H173" s="6" t="s">
        <v>108</v>
      </c>
      <c r="I173" s="6" t="s">
        <v>108</v>
      </c>
      <c r="J173" s="6" t="s">
        <v>108</v>
      </c>
      <c r="K173" s="6" t="s">
        <v>108</v>
      </c>
      <c r="L173" s="6" t="s">
        <v>108</v>
      </c>
      <c r="M173" s="6" t="s">
        <v>108</v>
      </c>
      <c r="N173" s="6" t="s">
        <v>108</v>
      </c>
      <c r="O173" s="6" t="s">
        <v>108</v>
      </c>
      <c r="P173" s="6">
        <v>3</v>
      </c>
      <c r="Q173" s="6">
        <v>2</v>
      </c>
      <c r="R173" s="6">
        <v>2</v>
      </c>
      <c r="S173" s="6">
        <v>7</v>
      </c>
      <c r="T173" s="6">
        <v>2</v>
      </c>
      <c r="U173" s="6" t="s">
        <v>108</v>
      </c>
      <c r="V173" s="6" t="s">
        <v>108</v>
      </c>
      <c r="W173" s="6">
        <v>2</v>
      </c>
      <c r="X173" s="16">
        <f t="shared" si="10"/>
        <v>9</v>
      </c>
    </row>
    <row r="174" spans="1:24" s="18" customFormat="1" ht="24">
      <c r="A174" s="16">
        <v>43</v>
      </c>
      <c r="B174" s="75" t="s">
        <v>489</v>
      </c>
      <c r="C174" s="6" t="s">
        <v>38</v>
      </c>
      <c r="D174" s="6" t="s">
        <v>108</v>
      </c>
      <c r="E174" s="6" t="s">
        <v>108</v>
      </c>
      <c r="F174" s="6" t="s">
        <v>108</v>
      </c>
      <c r="G174" s="6" t="s">
        <v>108</v>
      </c>
      <c r="H174" s="6" t="s">
        <v>108</v>
      </c>
      <c r="I174" s="6" t="s">
        <v>108</v>
      </c>
      <c r="J174" s="6" t="s">
        <v>108</v>
      </c>
      <c r="K174" s="6" t="s">
        <v>108</v>
      </c>
      <c r="L174" s="6" t="s">
        <v>108</v>
      </c>
      <c r="M174" s="6" t="s">
        <v>108</v>
      </c>
      <c r="N174" s="6" t="s">
        <v>108</v>
      </c>
      <c r="O174" s="6" t="s">
        <v>108</v>
      </c>
      <c r="P174" s="7">
        <v>39</v>
      </c>
      <c r="Q174" s="7">
        <v>33</v>
      </c>
      <c r="R174" s="7">
        <v>21</v>
      </c>
      <c r="S174" s="7">
        <v>93</v>
      </c>
      <c r="T174" s="7">
        <v>8</v>
      </c>
      <c r="U174" s="7">
        <v>16</v>
      </c>
      <c r="V174" s="7">
        <v>8</v>
      </c>
      <c r="W174" s="7">
        <v>32</v>
      </c>
      <c r="X174" s="16">
        <f t="shared" si="10"/>
        <v>125</v>
      </c>
    </row>
    <row r="175" spans="1:24" s="18" customFormat="1" ht="24">
      <c r="A175" s="16"/>
      <c r="B175" s="16"/>
      <c r="C175" s="6" t="s">
        <v>39</v>
      </c>
      <c r="D175" s="6" t="s">
        <v>108</v>
      </c>
      <c r="E175" s="6" t="s">
        <v>108</v>
      </c>
      <c r="F175" s="6" t="s">
        <v>108</v>
      </c>
      <c r="G175" s="6" t="s">
        <v>108</v>
      </c>
      <c r="H175" s="6" t="s">
        <v>108</v>
      </c>
      <c r="I175" s="6" t="s">
        <v>108</v>
      </c>
      <c r="J175" s="6" t="s">
        <v>108</v>
      </c>
      <c r="K175" s="6" t="s">
        <v>108</v>
      </c>
      <c r="L175" s="6" t="s">
        <v>108</v>
      </c>
      <c r="M175" s="6" t="s">
        <v>108</v>
      </c>
      <c r="N175" s="6" t="s">
        <v>108</v>
      </c>
      <c r="O175" s="6" t="s">
        <v>108</v>
      </c>
      <c r="P175" s="7">
        <v>15</v>
      </c>
      <c r="Q175" s="7">
        <v>18</v>
      </c>
      <c r="R175" s="7">
        <v>19</v>
      </c>
      <c r="S175" s="7">
        <v>52</v>
      </c>
      <c r="T175" s="7">
        <v>7</v>
      </c>
      <c r="U175" s="7">
        <v>12</v>
      </c>
      <c r="V175" s="7">
        <v>5</v>
      </c>
      <c r="W175" s="7">
        <v>24</v>
      </c>
      <c r="X175" s="16">
        <f t="shared" si="10"/>
        <v>76</v>
      </c>
    </row>
    <row r="176" spans="1:24" s="18" customFormat="1" ht="24">
      <c r="A176" s="16"/>
      <c r="B176" s="16"/>
      <c r="C176" s="6" t="s">
        <v>40</v>
      </c>
      <c r="D176" s="6" t="s">
        <v>108</v>
      </c>
      <c r="E176" s="6" t="s">
        <v>108</v>
      </c>
      <c r="F176" s="6" t="s">
        <v>108</v>
      </c>
      <c r="G176" s="6" t="s">
        <v>108</v>
      </c>
      <c r="H176" s="6" t="s">
        <v>108</v>
      </c>
      <c r="I176" s="6" t="s">
        <v>108</v>
      </c>
      <c r="J176" s="6" t="s">
        <v>108</v>
      </c>
      <c r="K176" s="6" t="s">
        <v>108</v>
      </c>
      <c r="L176" s="6" t="s">
        <v>108</v>
      </c>
      <c r="M176" s="6" t="s">
        <v>108</v>
      </c>
      <c r="N176" s="6" t="s">
        <v>108</v>
      </c>
      <c r="O176" s="6" t="s">
        <v>108</v>
      </c>
      <c r="P176" s="7">
        <v>54</v>
      </c>
      <c r="Q176" s="7">
        <v>51</v>
      </c>
      <c r="R176" s="7">
        <v>40</v>
      </c>
      <c r="S176" s="7">
        <v>145</v>
      </c>
      <c r="T176" s="7">
        <v>15</v>
      </c>
      <c r="U176" s="7">
        <v>28</v>
      </c>
      <c r="V176" s="7">
        <v>13</v>
      </c>
      <c r="W176" s="7">
        <v>56</v>
      </c>
      <c r="X176" s="16">
        <f t="shared" si="10"/>
        <v>201</v>
      </c>
    </row>
    <row r="177" spans="1:24" s="18" customFormat="1" ht="24">
      <c r="A177" s="16"/>
      <c r="B177" s="16"/>
      <c r="C177" s="6" t="s">
        <v>64</v>
      </c>
      <c r="D177" s="6" t="s">
        <v>108</v>
      </c>
      <c r="E177" s="6" t="s">
        <v>108</v>
      </c>
      <c r="F177" s="6" t="s">
        <v>108</v>
      </c>
      <c r="G177" s="6" t="s">
        <v>108</v>
      </c>
      <c r="H177" s="6" t="s">
        <v>108</v>
      </c>
      <c r="I177" s="6" t="s">
        <v>108</v>
      </c>
      <c r="J177" s="6" t="s">
        <v>108</v>
      </c>
      <c r="K177" s="6" t="s">
        <v>108</v>
      </c>
      <c r="L177" s="6" t="s">
        <v>108</v>
      </c>
      <c r="M177" s="6" t="s">
        <v>108</v>
      </c>
      <c r="N177" s="6" t="s">
        <v>108</v>
      </c>
      <c r="O177" s="6" t="s">
        <v>108</v>
      </c>
      <c r="P177" s="7">
        <v>2</v>
      </c>
      <c r="Q177" s="7">
        <v>2</v>
      </c>
      <c r="R177" s="7">
        <v>1</v>
      </c>
      <c r="S177" s="7">
        <v>5</v>
      </c>
      <c r="T177" s="7">
        <v>1</v>
      </c>
      <c r="U177" s="7">
        <v>1</v>
      </c>
      <c r="V177" s="7">
        <v>1</v>
      </c>
      <c r="W177" s="7">
        <v>3</v>
      </c>
      <c r="X177" s="16">
        <f t="shared" si="10"/>
        <v>8</v>
      </c>
    </row>
    <row r="178" spans="1:24" s="18" customFormat="1" ht="24">
      <c r="A178" s="16">
        <v>44</v>
      </c>
      <c r="B178" s="75" t="s">
        <v>495</v>
      </c>
      <c r="C178" s="6" t="s">
        <v>38</v>
      </c>
      <c r="D178" s="6">
        <v>19</v>
      </c>
      <c r="E178" s="6">
        <v>105</v>
      </c>
      <c r="F178" s="6">
        <v>63</v>
      </c>
      <c r="G178" s="6">
        <v>71</v>
      </c>
      <c r="H178" s="6">
        <v>258</v>
      </c>
      <c r="I178" s="6">
        <v>20</v>
      </c>
      <c r="J178" s="6" t="s">
        <v>108</v>
      </c>
      <c r="K178" s="6" t="s">
        <v>108</v>
      </c>
      <c r="L178" s="6" t="s">
        <v>108</v>
      </c>
      <c r="M178" s="6" t="s">
        <v>108</v>
      </c>
      <c r="N178" s="6" t="s">
        <v>108</v>
      </c>
      <c r="O178" s="6">
        <v>20</v>
      </c>
      <c r="P178" s="6">
        <v>28</v>
      </c>
      <c r="Q178" s="6">
        <v>52</v>
      </c>
      <c r="R178" s="6">
        <v>24</v>
      </c>
      <c r="S178" s="6">
        <v>104</v>
      </c>
      <c r="T178" s="6">
        <v>25</v>
      </c>
      <c r="U178" s="6">
        <v>46</v>
      </c>
      <c r="V178" s="6">
        <v>35</v>
      </c>
      <c r="W178" s="6">
        <v>106</v>
      </c>
      <c r="X178" s="16">
        <f>H178+O178+S178+W178</f>
        <v>488</v>
      </c>
    </row>
    <row r="179" spans="1:24" s="18" customFormat="1" ht="24">
      <c r="A179" s="16"/>
      <c r="B179" s="16"/>
      <c r="C179" s="6" t="s">
        <v>39</v>
      </c>
      <c r="D179" s="6">
        <v>17</v>
      </c>
      <c r="E179" s="6">
        <v>84</v>
      </c>
      <c r="F179" s="6">
        <v>57</v>
      </c>
      <c r="G179" s="6">
        <v>54</v>
      </c>
      <c r="H179" s="6">
        <v>212</v>
      </c>
      <c r="I179" s="6">
        <v>14</v>
      </c>
      <c r="J179" s="6" t="s">
        <v>108</v>
      </c>
      <c r="K179" s="6" t="s">
        <v>108</v>
      </c>
      <c r="L179" s="6" t="s">
        <v>108</v>
      </c>
      <c r="M179" s="6" t="s">
        <v>108</v>
      </c>
      <c r="N179" s="6" t="s">
        <v>108</v>
      </c>
      <c r="O179" s="6">
        <v>14</v>
      </c>
      <c r="P179" s="6">
        <v>44</v>
      </c>
      <c r="Q179" s="6">
        <v>52</v>
      </c>
      <c r="R179" s="6">
        <v>77</v>
      </c>
      <c r="S179" s="6">
        <v>173</v>
      </c>
      <c r="T179" s="6">
        <v>52</v>
      </c>
      <c r="U179" s="6">
        <v>43</v>
      </c>
      <c r="V179" s="6">
        <v>55</v>
      </c>
      <c r="W179" s="6">
        <v>150</v>
      </c>
      <c r="X179" s="16">
        <f>H179+O179+S179+W179</f>
        <v>549</v>
      </c>
    </row>
    <row r="180" spans="1:24" s="18" customFormat="1" ht="24">
      <c r="A180" s="16"/>
      <c r="B180" s="16"/>
      <c r="C180" s="6" t="s">
        <v>40</v>
      </c>
      <c r="D180" s="6">
        <v>36</v>
      </c>
      <c r="E180" s="6">
        <v>189</v>
      </c>
      <c r="F180" s="6">
        <v>120</v>
      </c>
      <c r="G180" s="6">
        <v>125</v>
      </c>
      <c r="H180" s="6">
        <v>470</v>
      </c>
      <c r="I180" s="6">
        <v>34</v>
      </c>
      <c r="J180" s="6" t="s">
        <v>108</v>
      </c>
      <c r="K180" s="6" t="s">
        <v>108</v>
      </c>
      <c r="L180" s="6" t="s">
        <v>108</v>
      </c>
      <c r="M180" s="6" t="s">
        <v>108</v>
      </c>
      <c r="N180" s="6" t="s">
        <v>108</v>
      </c>
      <c r="O180" s="6">
        <v>34</v>
      </c>
      <c r="P180" s="6">
        <v>72</v>
      </c>
      <c r="Q180" s="6">
        <v>104</v>
      </c>
      <c r="R180" s="6">
        <v>101</v>
      </c>
      <c r="S180" s="6">
        <v>277</v>
      </c>
      <c r="T180" s="6">
        <v>77</v>
      </c>
      <c r="U180" s="6">
        <v>89</v>
      </c>
      <c r="V180" s="6">
        <v>90</v>
      </c>
      <c r="W180" s="6">
        <v>256</v>
      </c>
      <c r="X180" s="16">
        <f>I180+O180+S180+W180</f>
        <v>601</v>
      </c>
    </row>
    <row r="181" spans="1:24" s="18" customFormat="1" ht="24">
      <c r="A181" s="16"/>
      <c r="B181" s="16"/>
      <c r="C181" s="6" t="s">
        <v>64</v>
      </c>
      <c r="D181" s="6">
        <v>1</v>
      </c>
      <c r="E181" s="6">
        <v>5</v>
      </c>
      <c r="F181" s="6">
        <v>4</v>
      </c>
      <c r="G181" s="6">
        <v>3</v>
      </c>
      <c r="H181" s="6">
        <v>13</v>
      </c>
      <c r="I181" s="6">
        <v>1</v>
      </c>
      <c r="J181" s="6" t="s">
        <v>108</v>
      </c>
      <c r="K181" s="6" t="s">
        <v>108</v>
      </c>
      <c r="L181" s="6" t="s">
        <v>108</v>
      </c>
      <c r="M181" s="6" t="s">
        <v>108</v>
      </c>
      <c r="N181" s="6" t="s">
        <v>108</v>
      </c>
      <c r="O181" s="6">
        <v>1</v>
      </c>
      <c r="P181" s="6">
        <v>3</v>
      </c>
      <c r="Q181" s="6">
        <v>3</v>
      </c>
      <c r="R181" s="6">
        <v>2</v>
      </c>
      <c r="S181" s="6">
        <v>8</v>
      </c>
      <c r="T181" s="6">
        <v>2</v>
      </c>
      <c r="U181" s="6">
        <v>2</v>
      </c>
      <c r="V181" s="6">
        <v>2</v>
      </c>
      <c r="W181" s="6">
        <v>6</v>
      </c>
      <c r="X181" s="16">
        <f>I181+O181+S181+W181</f>
        <v>16</v>
      </c>
    </row>
    <row r="182" spans="1:24" s="18" customFormat="1" ht="24">
      <c r="A182" s="16">
        <v>45</v>
      </c>
      <c r="B182" s="41" t="s">
        <v>498</v>
      </c>
      <c r="C182" s="6" t="s">
        <v>38</v>
      </c>
      <c r="D182" s="6" t="s">
        <v>108</v>
      </c>
      <c r="E182" s="6" t="s">
        <v>108</v>
      </c>
      <c r="F182" s="6" t="s">
        <v>108</v>
      </c>
      <c r="G182" s="6" t="s">
        <v>108</v>
      </c>
      <c r="H182" s="6" t="s">
        <v>108</v>
      </c>
      <c r="I182" s="6" t="s">
        <v>108</v>
      </c>
      <c r="J182" s="6" t="s">
        <v>108</v>
      </c>
      <c r="K182" s="6" t="s">
        <v>108</v>
      </c>
      <c r="L182" s="6" t="s">
        <v>108</v>
      </c>
      <c r="M182" s="6" t="s">
        <v>108</v>
      </c>
      <c r="N182" s="6" t="s">
        <v>108</v>
      </c>
      <c r="O182" s="6" t="s">
        <v>108</v>
      </c>
      <c r="P182" s="6">
        <v>47</v>
      </c>
      <c r="Q182" s="6">
        <v>44</v>
      </c>
      <c r="R182" s="6">
        <v>43</v>
      </c>
      <c r="S182" s="6">
        <f>SUM(P182:R182)</f>
        <v>134</v>
      </c>
      <c r="T182" s="6">
        <v>34</v>
      </c>
      <c r="U182" s="6">
        <v>30</v>
      </c>
      <c r="V182" s="6">
        <v>16</v>
      </c>
      <c r="W182" s="6">
        <f>SUM(T182:V182)</f>
        <v>80</v>
      </c>
      <c r="X182" s="16">
        <f>S182+W182</f>
        <v>214</v>
      </c>
    </row>
    <row r="183" spans="1:24" s="18" customFormat="1" ht="24">
      <c r="A183" s="16"/>
      <c r="B183" s="16"/>
      <c r="C183" s="6" t="s">
        <v>39</v>
      </c>
      <c r="D183" s="6" t="s">
        <v>108</v>
      </c>
      <c r="E183" s="6" t="s">
        <v>108</v>
      </c>
      <c r="F183" s="6" t="s">
        <v>108</v>
      </c>
      <c r="G183" s="6" t="s">
        <v>108</v>
      </c>
      <c r="H183" s="6" t="s">
        <v>108</v>
      </c>
      <c r="I183" s="6" t="s">
        <v>108</v>
      </c>
      <c r="J183" s="6" t="s">
        <v>108</v>
      </c>
      <c r="K183" s="6" t="s">
        <v>108</v>
      </c>
      <c r="L183" s="6" t="s">
        <v>108</v>
      </c>
      <c r="M183" s="6" t="s">
        <v>108</v>
      </c>
      <c r="N183" s="6" t="s">
        <v>108</v>
      </c>
      <c r="O183" s="6" t="s">
        <v>108</v>
      </c>
      <c r="P183" s="6">
        <v>48</v>
      </c>
      <c r="Q183" s="6">
        <v>31</v>
      </c>
      <c r="R183" s="6">
        <v>70</v>
      </c>
      <c r="S183" s="6">
        <f>SUM(P183:R183)</f>
        <v>149</v>
      </c>
      <c r="T183" s="6">
        <v>56</v>
      </c>
      <c r="U183" s="6">
        <v>46</v>
      </c>
      <c r="V183" s="6">
        <v>22</v>
      </c>
      <c r="W183" s="6">
        <f>SUM(T183:V183)</f>
        <v>124</v>
      </c>
      <c r="X183" s="16">
        <f>S183+W183</f>
        <v>273</v>
      </c>
    </row>
    <row r="184" spans="1:24" s="18" customFormat="1" ht="24">
      <c r="A184" s="16"/>
      <c r="B184" s="16"/>
      <c r="C184" s="6" t="s">
        <v>40</v>
      </c>
      <c r="D184" s="6" t="s">
        <v>108</v>
      </c>
      <c r="E184" s="6" t="s">
        <v>108</v>
      </c>
      <c r="F184" s="6" t="s">
        <v>108</v>
      </c>
      <c r="G184" s="6" t="s">
        <v>108</v>
      </c>
      <c r="H184" s="6" t="s">
        <v>108</v>
      </c>
      <c r="I184" s="6" t="s">
        <v>108</v>
      </c>
      <c r="J184" s="6" t="s">
        <v>108</v>
      </c>
      <c r="K184" s="6" t="s">
        <v>108</v>
      </c>
      <c r="L184" s="6" t="s">
        <v>108</v>
      </c>
      <c r="M184" s="6" t="s">
        <v>108</v>
      </c>
      <c r="N184" s="6" t="s">
        <v>108</v>
      </c>
      <c r="O184" s="6" t="s">
        <v>108</v>
      </c>
      <c r="P184" s="6">
        <v>95</v>
      </c>
      <c r="Q184" s="6">
        <v>75</v>
      </c>
      <c r="R184" s="6">
        <v>113</v>
      </c>
      <c r="S184" s="6">
        <f>SUM(P184:R184)</f>
        <v>283</v>
      </c>
      <c r="T184" s="6">
        <v>90</v>
      </c>
      <c r="U184" s="6">
        <v>76</v>
      </c>
      <c r="V184" s="6">
        <v>38</v>
      </c>
      <c r="W184" s="6">
        <f>SUM(T184:V184)</f>
        <v>204</v>
      </c>
      <c r="X184" s="16">
        <f>S184+W184</f>
        <v>487</v>
      </c>
    </row>
    <row r="185" spans="1:24" s="18" customFormat="1" ht="24">
      <c r="A185" s="16"/>
      <c r="B185" s="16"/>
      <c r="C185" s="6" t="s">
        <v>64</v>
      </c>
      <c r="D185" s="6" t="s">
        <v>108</v>
      </c>
      <c r="E185" s="6" t="s">
        <v>108</v>
      </c>
      <c r="F185" s="6" t="s">
        <v>108</v>
      </c>
      <c r="G185" s="6" t="s">
        <v>108</v>
      </c>
      <c r="H185" s="6" t="s">
        <v>108</v>
      </c>
      <c r="I185" s="6" t="s">
        <v>108</v>
      </c>
      <c r="J185" s="6" t="s">
        <v>108</v>
      </c>
      <c r="K185" s="6" t="s">
        <v>108</v>
      </c>
      <c r="L185" s="6" t="s">
        <v>108</v>
      </c>
      <c r="M185" s="6" t="s">
        <v>108</v>
      </c>
      <c r="N185" s="6" t="s">
        <v>108</v>
      </c>
      <c r="O185" s="6" t="s">
        <v>108</v>
      </c>
      <c r="P185" s="6">
        <v>3</v>
      </c>
      <c r="Q185" s="6">
        <v>2</v>
      </c>
      <c r="R185" s="6">
        <v>3</v>
      </c>
      <c r="S185" s="6">
        <f>SUM(P185:R185)</f>
        <v>8</v>
      </c>
      <c r="T185" s="6">
        <v>2</v>
      </c>
      <c r="U185" s="6">
        <v>2</v>
      </c>
      <c r="V185" s="6">
        <v>2</v>
      </c>
      <c r="W185" s="6">
        <f>SUM(T185:V185)</f>
        <v>6</v>
      </c>
      <c r="X185" s="16">
        <f>S185+W185</f>
        <v>14</v>
      </c>
    </row>
    <row r="186" spans="1:24" s="18" customFormat="1" ht="24">
      <c r="A186" s="16">
        <v>46</v>
      </c>
      <c r="B186" s="16" t="s">
        <v>514</v>
      </c>
      <c r="C186" s="16" t="s">
        <v>38</v>
      </c>
      <c r="D186" s="6" t="s">
        <v>108</v>
      </c>
      <c r="E186" s="6" t="s">
        <v>108</v>
      </c>
      <c r="F186" s="6" t="s">
        <v>108</v>
      </c>
      <c r="G186" s="6" t="s">
        <v>108</v>
      </c>
      <c r="H186" s="6" t="s">
        <v>108</v>
      </c>
      <c r="I186" s="6" t="s">
        <v>108</v>
      </c>
      <c r="J186" s="6" t="s">
        <v>108</v>
      </c>
      <c r="K186" s="6" t="s">
        <v>108</v>
      </c>
      <c r="L186" s="6" t="s">
        <v>108</v>
      </c>
      <c r="M186" s="6" t="s">
        <v>108</v>
      </c>
      <c r="N186" s="6" t="s">
        <v>108</v>
      </c>
      <c r="O186" s="6" t="s">
        <v>108</v>
      </c>
      <c r="P186" s="16">
        <v>445</v>
      </c>
      <c r="Q186" s="16">
        <v>408</v>
      </c>
      <c r="R186" s="16">
        <v>303</v>
      </c>
      <c r="S186" s="16">
        <v>1156</v>
      </c>
      <c r="T186" s="16">
        <v>219</v>
      </c>
      <c r="U186" s="16">
        <v>226</v>
      </c>
      <c r="V186" s="16">
        <v>201</v>
      </c>
      <c r="W186" s="16">
        <v>646</v>
      </c>
      <c r="X186" s="16">
        <v>1802</v>
      </c>
    </row>
    <row r="187" spans="1:24" s="18" customFormat="1" ht="24">
      <c r="A187" s="16"/>
      <c r="B187" s="16"/>
      <c r="C187" s="16" t="s">
        <v>39</v>
      </c>
      <c r="D187" s="6" t="s">
        <v>108</v>
      </c>
      <c r="E187" s="6" t="s">
        <v>108</v>
      </c>
      <c r="F187" s="6" t="s">
        <v>108</v>
      </c>
      <c r="G187" s="6" t="s">
        <v>108</v>
      </c>
      <c r="H187" s="6" t="s">
        <v>108</v>
      </c>
      <c r="I187" s="6" t="s">
        <v>108</v>
      </c>
      <c r="J187" s="6" t="s">
        <v>108</v>
      </c>
      <c r="K187" s="6" t="s">
        <v>108</v>
      </c>
      <c r="L187" s="6" t="s">
        <v>108</v>
      </c>
      <c r="M187" s="6" t="s">
        <v>108</v>
      </c>
      <c r="N187" s="6" t="s">
        <v>108</v>
      </c>
      <c r="O187" s="6" t="s">
        <v>108</v>
      </c>
      <c r="P187" s="16">
        <v>612</v>
      </c>
      <c r="Q187" s="16">
        <v>520</v>
      </c>
      <c r="R187" s="16">
        <v>522</v>
      </c>
      <c r="S187" s="16">
        <v>1654</v>
      </c>
      <c r="T187" s="16">
        <v>554</v>
      </c>
      <c r="U187" s="16">
        <v>490</v>
      </c>
      <c r="V187" s="16">
        <v>449</v>
      </c>
      <c r="W187" s="16">
        <v>1493</v>
      </c>
      <c r="X187" s="16">
        <v>3147</v>
      </c>
    </row>
    <row r="188" spans="1:24" s="18" customFormat="1" ht="24">
      <c r="A188" s="16"/>
      <c r="B188" s="16"/>
      <c r="C188" s="16" t="s">
        <v>40</v>
      </c>
      <c r="D188" s="6" t="s">
        <v>108</v>
      </c>
      <c r="E188" s="6" t="s">
        <v>108</v>
      </c>
      <c r="F188" s="6" t="s">
        <v>108</v>
      </c>
      <c r="G188" s="6" t="s">
        <v>108</v>
      </c>
      <c r="H188" s="6" t="s">
        <v>108</v>
      </c>
      <c r="I188" s="6" t="s">
        <v>108</v>
      </c>
      <c r="J188" s="6" t="s">
        <v>108</v>
      </c>
      <c r="K188" s="6" t="s">
        <v>108</v>
      </c>
      <c r="L188" s="6" t="s">
        <v>108</v>
      </c>
      <c r="M188" s="6" t="s">
        <v>108</v>
      </c>
      <c r="N188" s="6" t="s">
        <v>108</v>
      </c>
      <c r="O188" s="6" t="s">
        <v>108</v>
      </c>
      <c r="P188" s="16">
        <v>1057</v>
      </c>
      <c r="Q188" s="16">
        <v>928</v>
      </c>
      <c r="R188" s="16">
        <v>825</v>
      </c>
      <c r="S188" s="16">
        <v>2810</v>
      </c>
      <c r="T188" s="16">
        <v>773</v>
      </c>
      <c r="U188" s="16">
        <v>716</v>
      </c>
      <c r="V188" s="16">
        <v>650</v>
      </c>
      <c r="W188" s="16">
        <v>2139</v>
      </c>
      <c r="X188" s="16">
        <v>4949</v>
      </c>
    </row>
    <row r="189" spans="1:24" s="18" customFormat="1" ht="24">
      <c r="A189" s="16"/>
      <c r="B189" s="16"/>
      <c r="C189" s="16" t="s">
        <v>64</v>
      </c>
      <c r="D189" s="6" t="s">
        <v>108</v>
      </c>
      <c r="E189" s="6" t="s">
        <v>108</v>
      </c>
      <c r="F189" s="6" t="s">
        <v>108</v>
      </c>
      <c r="G189" s="6" t="s">
        <v>108</v>
      </c>
      <c r="H189" s="6" t="s">
        <v>108</v>
      </c>
      <c r="I189" s="6" t="s">
        <v>108</v>
      </c>
      <c r="J189" s="6" t="s">
        <v>108</v>
      </c>
      <c r="K189" s="6" t="s">
        <v>108</v>
      </c>
      <c r="L189" s="6" t="s">
        <v>108</v>
      </c>
      <c r="M189" s="6" t="s">
        <v>108</v>
      </c>
      <c r="N189" s="6" t="s">
        <v>108</v>
      </c>
      <c r="O189" s="6" t="s">
        <v>108</v>
      </c>
      <c r="P189" s="16">
        <v>24</v>
      </c>
      <c r="Q189" s="16">
        <v>22</v>
      </c>
      <c r="R189" s="16">
        <v>20</v>
      </c>
      <c r="S189" s="16">
        <v>66</v>
      </c>
      <c r="T189" s="16">
        <v>18</v>
      </c>
      <c r="U189" s="16">
        <v>18</v>
      </c>
      <c r="V189" s="16">
        <v>16</v>
      </c>
      <c r="W189" s="16">
        <v>52</v>
      </c>
      <c r="X189" s="16">
        <v>118</v>
      </c>
    </row>
    <row r="190" spans="1:24" s="18" customFormat="1" ht="24">
      <c r="A190" s="16">
        <v>47</v>
      </c>
      <c r="B190" s="16" t="s">
        <v>521</v>
      </c>
      <c r="C190" s="16" t="s">
        <v>38</v>
      </c>
      <c r="D190" s="6" t="s">
        <v>108</v>
      </c>
      <c r="E190" s="6" t="s">
        <v>108</v>
      </c>
      <c r="F190" s="6" t="s">
        <v>108</v>
      </c>
      <c r="G190" s="6" t="s">
        <v>108</v>
      </c>
      <c r="H190" s="6" t="s">
        <v>108</v>
      </c>
      <c r="I190" s="6" t="s">
        <v>108</v>
      </c>
      <c r="J190" s="6" t="s">
        <v>108</v>
      </c>
      <c r="K190" s="6" t="s">
        <v>108</v>
      </c>
      <c r="L190" s="6" t="s">
        <v>108</v>
      </c>
      <c r="M190" s="6" t="s">
        <v>108</v>
      </c>
      <c r="N190" s="6" t="s">
        <v>108</v>
      </c>
      <c r="O190" s="6" t="s">
        <v>108</v>
      </c>
      <c r="P190" s="16">
        <v>56</v>
      </c>
      <c r="Q190" s="16">
        <v>33</v>
      </c>
      <c r="R190" s="16">
        <v>44</v>
      </c>
      <c r="S190" s="16">
        <v>133</v>
      </c>
      <c r="T190" s="16">
        <v>27</v>
      </c>
      <c r="U190" s="16">
        <v>21</v>
      </c>
      <c r="V190" s="16">
        <v>16</v>
      </c>
      <c r="W190" s="16">
        <v>64</v>
      </c>
      <c r="X190" s="16">
        <v>197</v>
      </c>
    </row>
    <row r="191" spans="1:24" s="18" customFormat="1" ht="24">
      <c r="A191" s="16"/>
      <c r="B191" s="16"/>
      <c r="C191" s="16" t="s">
        <v>39</v>
      </c>
      <c r="D191" s="6" t="s">
        <v>108</v>
      </c>
      <c r="E191" s="6" t="s">
        <v>108</v>
      </c>
      <c r="F191" s="6" t="s">
        <v>108</v>
      </c>
      <c r="G191" s="6" t="s">
        <v>108</v>
      </c>
      <c r="H191" s="6" t="s">
        <v>108</v>
      </c>
      <c r="I191" s="6" t="s">
        <v>108</v>
      </c>
      <c r="J191" s="6" t="s">
        <v>108</v>
      </c>
      <c r="K191" s="6" t="s">
        <v>108</v>
      </c>
      <c r="L191" s="6" t="s">
        <v>108</v>
      </c>
      <c r="M191" s="6" t="s">
        <v>108</v>
      </c>
      <c r="N191" s="6" t="s">
        <v>108</v>
      </c>
      <c r="O191" s="6" t="s">
        <v>108</v>
      </c>
      <c r="P191" s="16">
        <v>63</v>
      </c>
      <c r="Q191" s="16">
        <v>54</v>
      </c>
      <c r="R191" s="16">
        <v>73</v>
      </c>
      <c r="S191" s="16">
        <v>190</v>
      </c>
      <c r="T191" s="16">
        <v>75</v>
      </c>
      <c r="U191" s="16">
        <v>50</v>
      </c>
      <c r="V191" s="16">
        <v>50</v>
      </c>
      <c r="W191" s="16">
        <v>175</v>
      </c>
      <c r="X191" s="16">
        <v>365</v>
      </c>
    </row>
    <row r="192" spans="1:24" s="18" customFormat="1" ht="24">
      <c r="A192" s="16"/>
      <c r="B192" s="16"/>
      <c r="C192" s="16" t="s">
        <v>40</v>
      </c>
      <c r="D192" s="6" t="s">
        <v>108</v>
      </c>
      <c r="E192" s="6" t="s">
        <v>108</v>
      </c>
      <c r="F192" s="6" t="s">
        <v>108</v>
      </c>
      <c r="G192" s="6" t="s">
        <v>108</v>
      </c>
      <c r="H192" s="6" t="s">
        <v>108</v>
      </c>
      <c r="I192" s="6" t="s">
        <v>108</v>
      </c>
      <c r="J192" s="6" t="s">
        <v>108</v>
      </c>
      <c r="K192" s="6" t="s">
        <v>108</v>
      </c>
      <c r="L192" s="6" t="s">
        <v>108</v>
      </c>
      <c r="M192" s="6" t="s">
        <v>108</v>
      </c>
      <c r="N192" s="6" t="s">
        <v>108</v>
      </c>
      <c r="O192" s="6" t="s">
        <v>108</v>
      </c>
      <c r="P192" s="16">
        <v>119</v>
      </c>
      <c r="Q192" s="16">
        <v>87</v>
      </c>
      <c r="R192" s="16">
        <v>117</v>
      </c>
      <c r="S192" s="16">
        <v>323</v>
      </c>
      <c r="T192" s="16">
        <v>102</v>
      </c>
      <c r="U192" s="16">
        <v>71</v>
      </c>
      <c r="V192" s="16">
        <v>66</v>
      </c>
      <c r="W192" s="16">
        <v>239</v>
      </c>
      <c r="X192" s="16">
        <v>562</v>
      </c>
    </row>
    <row r="193" spans="1:24" s="18" customFormat="1" ht="24">
      <c r="A193" s="16"/>
      <c r="B193" s="16"/>
      <c r="C193" s="16" t="s">
        <v>64</v>
      </c>
      <c r="D193" s="6" t="s">
        <v>108</v>
      </c>
      <c r="E193" s="6" t="s">
        <v>108</v>
      </c>
      <c r="F193" s="6" t="s">
        <v>108</v>
      </c>
      <c r="G193" s="6" t="s">
        <v>108</v>
      </c>
      <c r="H193" s="6" t="s">
        <v>108</v>
      </c>
      <c r="I193" s="6" t="s">
        <v>108</v>
      </c>
      <c r="J193" s="6" t="s">
        <v>108</v>
      </c>
      <c r="K193" s="6" t="s">
        <v>108</v>
      </c>
      <c r="L193" s="6" t="s">
        <v>108</v>
      </c>
      <c r="M193" s="6" t="s">
        <v>108</v>
      </c>
      <c r="N193" s="6" t="s">
        <v>108</v>
      </c>
      <c r="O193" s="6" t="s">
        <v>108</v>
      </c>
      <c r="P193" s="16">
        <v>3</v>
      </c>
      <c r="Q193" s="16">
        <v>3</v>
      </c>
      <c r="R193" s="16">
        <v>3</v>
      </c>
      <c r="S193" s="16">
        <v>9</v>
      </c>
      <c r="T193" s="16">
        <v>3</v>
      </c>
      <c r="U193" s="16">
        <v>2</v>
      </c>
      <c r="V193" s="16">
        <v>2</v>
      </c>
      <c r="W193" s="16">
        <v>7</v>
      </c>
      <c r="X193" s="16">
        <v>16</v>
      </c>
    </row>
    <row r="194" spans="1:24" s="18" customFormat="1" ht="24">
      <c r="A194" s="16">
        <v>48</v>
      </c>
      <c r="B194" s="16" t="s">
        <v>526</v>
      </c>
      <c r="C194" s="16" t="s">
        <v>38</v>
      </c>
      <c r="D194" s="6" t="s">
        <v>108</v>
      </c>
      <c r="E194" s="6" t="s">
        <v>108</v>
      </c>
      <c r="F194" s="6" t="s">
        <v>108</v>
      </c>
      <c r="G194" s="6" t="s">
        <v>108</v>
      </c>
      <c r="H194" s="6" t="s">
        <v>108</v>
      </c>
      <c r="I194" s="6" t="s">
        <v>108</v>
      </c>
      <c r="J194" s="6" t="s">
        <v>108</v>
      </c>
      <c r="K194" s="6" t="s">
        <v>108</v>
      </c>
      <c r="L194" s="6" t="s">
        <v>108</v>
      </c>
      <c r="M194" s="6" t="s">
        <v>108</v>
      </c>
      <c r="N194" s="6" t="s">
        <v>108</v>
      </c>
      <c r="O194" s="6" t="s">
        <v>108</v>
      </c>
      <c r="P194" s="16">
        <v>60</v>
      </c>
      <c r="Q194" s="16">
        <v>64</v>
      </c>
      <c r="R194" s="16">
        <v>59</v>
      </c>
      <c r="S194" s="16">
        <v>183</v>
      </c>
      <c r="T194" s="16">
        <v>20</v>
      </c>
      <c r="U194" s="16">
        <v>39</v>
      </c>
      <c r="V194" s="16">
        <v>34</v>
      </c>
      <c r="W194" s="16">
        <v>93</v>
      </c>
      <c r="X194" s="16">
        <v>276</v>
      </c>
    </row>
    <row r="195" spans="1:24" s="18" customFormat="1" ht="24">
      <c r="A195" s="16"/>
      <c r="B195" s="16"/>
      <c r="C195" s="16" t="s">
        <v>39</v>
      </c>
      <c r="D195" s="6" t="s">
        <v>108</v>
      </c>
      <c r="E195" s="6" t="s">
        <v>108</v>
      </c>
      <c r="F195" s="6" t="s">
        <v>108</v>
      </c>
      <c r="G195" s="6" t="s">
        <v>108</v>
      </c>
      <c r="H195" s="6" t="s">
        <v>108</v>
      </c>
      <c r="I195" s="6" t="s">
        <v>108</v>
      </c>
      <c r="J195" s="6" t="s">
        <v>108</v>
      </c>
      <c r="K195" s="6" t="s">
        <v>108</v>
      </c>
      <c r="L195" s="6" t="s">
        <v>108</v>
      </c>
      <c r="M195" s="6" t="s">
        <v>108</v>
      </c>
      <c r="N195" s="6" t="s">
        <v>108</v>
      </c>
      <c r="O195" s="6" t="s">
        <v>108</v>
      </c>
      <c r="P195" s="16">
        <v>38</v>
      </c>
      <c r="Q195" s="16">
        <v>73</v>
      </c>
      <c r="R195" s="16">
        <v>46</v>
      </c>
      <c r="S195" s="16">
        <v>157</v>
      </c>
      <c r="T195" s="16">
        <v>43</v>
      </c>
      <c r="U195" s="16">
        <v>44</v>
      </c>
      <c r="V195" s="16">
        <v>34</v>
      </c>
      <c r="W195" s="16">
        <v>121</v>
      </c>
      <c r="X195" s="16">
        <v>278</v>
      </c>
    </row>
    <row r="196" spans="1:24" s="18" customFormat="1" ht="24">
      <c r="A196" s="16"/>
      <c r="B196" s="16"/>
      <c r="C196" s="16" t="s">
        <v>40</v>
      </c>
      <c r="D196" s="6" t="s">
        <v>108</v>
      </c>
      <c r="E196" s="6" t="s">
        <v>108</v>
      </c>
      <c r="F196" s="6" t="s">
        <v>108</v>
      </c>
      <c r="G196" s="6" t="s">
        <v>108</v>
      </c>
      <c r="H196" s="6" t="s">
        <v>108</v>
      </c>
      <c r="I196" s="6" t="s">
        <v>108</v>
      </c>
      <c r="J196" s="6" t="s">
        <v>108</v>
      </c>
      <c r="K196" s="6" t="s">
        <v>108</v>
      </c>
      <c r="L196" s="6" t="s">
        <v>108</v>
      </c>
      <c r="M196" s="6" t="s">
        <v>108</v>
      </c>
      <c r="N196" s="6" t="s">
        <v>108</v>
      </c>
      <c r="O196" s="6" t="s">
        <v>108</v>
      </c>
      <c r="P196" s="16">
        <v>98</v>
      </c>
      <c r="Q196" s="16">
        <v>137</v>
      </c>
      <c r="R196" s="16">
        <v>105</v>
      </c>
      <c r="S196" s="16">
        <v>340</v>
      </c>
      <c r="T196" s="16">
        <v>63</v>
      </c>
      <c r="U196" s="16">
        <v>83</v>
      </c>
      <c r="V196" s="16">
        <v>68</v>
      </c>
      <c r="W196" s="16">
        <v>214</v>
      </c>
      <c r="X196" s="16">
        <v>554</v>
      </c>
    </row>
    <row r="197" spans="1:24" s="18" customFormat="1" ht="24">
      <c r="A197" s="16"/>
      <c r="B197" s="16"/>
      <c r="C197" s="16" t="s">
        <v>64</v>
      </c>
      <c r="D197" s="6" t="s">
        <v>108</v>
      </c>
      <c r="E197" s="6" t="s">
        <v>108</v>
      </c>
      <c r="F197" s="6" t="s">
        <v>108</v>
      </c>
      <c r="G197" s="6" t="s">
        <v>108</v>
      </c>
      <c r="H197" s="6" t="s">
        <v>108</v>
      </c>
      <c r="I197" s="6" t="s">
        <v>108</v>
      </c>
      <c r="J197" s="6" t="s">
        <v>108</v>
      </c>
      <c r="K197" s="6" t="s">
        <v>108</v>
      </c>
      <c r="L197" s="6" t="s">
        <v>108</v>
      </c>
      <c r="M197" s="6" t="s">
        <v>108</v>
      </c>
      <c r="N197" s="6" t="s">
        <v>108</v>
      </c>
      <c r="O197" s="6" t="s">
        <v>108</v>
      </c>
      <c r="P197" s="16">
        <v>3</v>
      </c>
      <c r="Q197" s="16">
        <v>4</v>
      </c>
      <c r="R197" s="16">
        <v>4</v>
      </c>
      <c r="S197" s="16">
        <v>11</v>
      </c>
      <c r="T197" s="16">
        <v>2</v>
      </c>
      <c r="U197" s="16">
        <v>3</v>
      </c>
      <c r="V197" s="16">
        <v>2</v>
      </c>
      <c r="W197" s="16">
        <v>7</v>
      </c>
      <c r="X197" s="16">
        <v>18</v>
      </c>
    </row>
    <row r="198" spans="1:24" s="18" customFormat="1" ht="24">
      <c r="A198" s="16">
        <v>49</v>
      </c>
      <c r="B198" s="16" t="s">
        <v>530</v>
      </c>
      <c r="C198" s="16" t="s">
        <v>38</v>
      </c>
      <c r="D198" s="6" t="s">
        <v>108</v>
      </c>
      <c r="E198" s="6" t="s">
        <v>108</v>
      </c>
      <c r="F198" s="6" t="s">
        <v>108</v>
      </c>
      <c r="G198" s="6" t="s">
        <v>108</v>
      </c>
      <c r="H198" s="6" t="s">
        <v>108</v>
      </c>
      <c r="I198" s="6" t="s">
        <v>108</v>
      </c>
      <c r="J198" s="6" t="s">
        <v>108</v>
      </c>
      <c r="K198" s="6" t="s">
        <v>108</v>
      </c>
      <c r="L198" s="6" t="s">
        <v>108</v>
      </c>
      <c r="M198" s="6" t="s">
        <v>108</v>
      </c>
      <c r="N198" s="6" t="s">
        <v>108</v>
      </c>
      <c r="O198" s="6" t="s">
        <v>108</v>
      </c>
      <c r="P198" s="16">
        <v>60</v>
      </c>
      <c r="Q198" s="16">
        <v>37</v>
      </c>
      <c r="R198" s="16">
        <v>33</v>
      </c>
      <c r="S198" s="16">
        <v>120</v>
      </c>
      <c r="T198" s="16">
        <v>15</v>
      </c>
      <c r="U198" s="16">
        <v>6</v>
      </c>
      <c r="V198" s="16">
        <v>8</v>
      </c>
      <c r="W198" s="16">
        <v>29</v>
      </c>
      <c r="X198" s="16">
        <v>149</v>
      </c>
    </row>
    <row r="199" spans="1:24" s="18" customFormat="1" ht="24">
      <c r="A199" s="16"/>
      <c r="B199" s="16"/>
      <c r="C199" s="16" t="s">
        <v>39</v>
      </c>
      <c r="D199" s="6" t="s">
        <v>108</v>
      </c>
      <c r="E199" s="6" t="s">
        <v>108</v>
      </c>
      <c r="F199" s="6" t="s">
        <v>108</v>
      </c>
      <c r="G199" s="6" t="s">
        <v>108</v>
      </c>
      <c r="H199" s="6" t="s">
        <v>108</v>
      </c>
      <c r="I199" s="6" t="s">
        <v>108</v>
      </c>
      <c r="J199" s="6" t="s">
        <v>108</v>
      </c>
      <c r="K199" s="6" t="s">
        <v>108</v>
      </c>
      <c r="L199" s="6" t="s">
        <v>108</v>
      </c>
      <c r="M199" s="6" t="s">
        <v>108</v>
      </c>
      <c r="N199" s="6" t="s">
        <v>108</v>
      </c>
      <c r="O199" s="6" t="s">
        <v>108</v>
      </c>
      <c r="P199" s="16">
        <v>48</v>
      </c>
      <c r="Q199" s="16">
        <v>34</v>
      </c>
      <c r="R199" s="16">
        <v>23</v>
      </c>
      <c r="S199" s="16">
        <v>115</v>
      </c>
      <c r="T199" s="16">
        <v>18</v>
      </c>
      <c r="U199" s="16">
        <v>25</v>
      </c>
      <c r="V199" s="16">
        <v>23</v>
      </c>
      <c r="W199" s="16">
        <v>66</v>
      </c>
      <c r="X199" s="16">
        <v>181</v>
      </c>
    </row>
    <row r="200" spans="1:24" s="18" customFormat="1" ht="24">
      <c r="A200" s="16"/>
      <c r="B200" s="16"/>
      <c r="C200" s="16" t="s">
        <v>40</v>
      </c>
      <c r="D200" s="6" t="s">
        <v>108</v>
      </c>
      <c r="E200" s="6" t="s">
        <v>108</v>
      </c>
      <c r="F200" s="6" t="s">
        <v>108</v>
      </c>
      <c r="G200" s="6" t="s">
        <v>108</v>
      </c>
      <c r="H200" s="6" t="s">
        <v>108</v>
      </c>
      <c r="I200" s="6" t="s">
        <v>108</v>
      </c>
      <c r="J200" s="6" t="s">
        <v>108</v>
      </c>
      <c r="K200" s="6" t="s">
        <v>108</v>
      </c>
      <c r="L200" s="6" t="s">
        <v>108</v>
      </c>
      <c r="M200" s="6" t="s">
        <v>108</v>
      </c>
      <c r="N200" s="6" t="s">
        <v>108</v>
      </c>
      <c r="O200" s="6" t="s">
        <v>108</v>
      </c>
      <c r="P200" s="16">
        <v>108</v>
      </c>
      <c r="Q200" s="16">
        <v>71</v>
      </c>
      <c r="R200" s="16">
        <v>56</v>
      </c>
      <c r="S200" s="16">
        <v>235</v>
      </c>
      <c r="T200" s="16">
        <v>33</v>
      </c>
      <c r="U200" s="16">
        <v>31</v>
      </c>
      <c r="V200" s="16">
        <v>31</v>
      </c>
      <c r="W200" s="16">
        <v>95</v>
      </c>
      <c r="X200" s="16">
        <v>330</v>
      </c>
    </row>
    <row r="201" spans="1:24" s="18" customFormat="1" ht="24">
      <c r="A201" s="16"/>
      <c r="B201" s="16"/>
      <c r="C201" s="16" t="s">
        <v>64</v>
      </c>
      <c r="D201" s="6" t="s">
        <v>108</v>
      </c>
      <c r="E201" s="6" t="s">
        <v>108</v>
      </c>
      <c r="F201" s="6" t="s">
        <v>108</v>
      </c>
      <c r="G201" s="6" t="s">
        <v>108</v>
      </c>
      <c r="H201" s="6" t="s">
        <v>108</v>
      </c>
      <c r="I201" s="6" t="s">
        <v>108</v>
      </c>
      <c r="J201" s="6" t="s">
        <v>108</v>
      </c>
      <c r="K201" s="6" t="s">
        <v>108</v>
      </c>
      <c r="L201" s="6" t="s">
        <v>108</v>
      </c>
      <c r="M201" s="6" t="s">
        <v>108</v>
      </c>
      <c r="N201" s="6" t="s">
        <v>108</v>
      </c>
      <c r="O201" s="6" t="s">
        <v>108</v>
      </c>
      <c r="P201" s="16">
        <v>3</v>
      </c>
      <c r="Q201" s="16">
        <v>2</v>
      </c>
      <c r="R201" s="16">
        <v>2</v>
      </c>
      <c r="S201" s="16">
        <v>7</v>
      </c>
      <c r="T201" s="16">
        <v>2</v>
      </c>
      <c r="U201" s="16">
        <v>2</v>
      </c>
      <c r="V201" s="16">
        <v>2</v>
      </c>
      <c r="W201" s="16">
        <v>6</v>
      </c>
      <c r="X201" s="16">
        <v>13</v>
      </c>
    </row>
    <row r="202" spans="1:24" s="18" customFormat="1" ht="24">
      <c r="A202" s="16">
        <v>50</v>
      </c>
      <c r="B202" s="16" t="s">
        <v>535</v>
      </c>
      <c r="C202" s="16" t="s">
        <v>38</v>
      </c>
      <c r="D202" s="6" t="s">
        <v>108</v>
      </c>
      <c r="E202" s="6" t="s">
        <v>108</v>
      </c>
      <c r="F202" s="6" t="s">
        <v>108</v>
      </c>
      <c r="G202" s="6" t="s">
        <v>108</v>
      </c>
      <c r="H202" s="6" t="s">
        <v>108</v>
      </c>
      <c r="I202" s="6" t="s">
        <v>108</v>
      </c>
      <c r="J202" s="6" t="s">
        <v>108</v>
      </c>
      <c r="K202" s="6" t="s">
        <v>108</v>
      </c>
      <c r="L202" s="6" t="s">
        <v>108</v>
      </c>
      <c r="M202" s="6" t="s">
        <v>108</v>
      </c>
      <c r="N202" s="6" t="s">
        <v>108</v>
      </c>
      <c r="O202" s="6" t="s">
        <v>108</v>
      </c>
      <c r="P202" s="16">
        <v>15</v>
      </c>
      <c r="Q202" s="16">
        <v>20</v>
      </c>
      <c r="R202" s="16">
        <v>14</v>
      </c>
      <c r="S202" s="16">
        <v>49</v>
      </c>
      <c r="T202" s="16">
        <v>8</v>
      </c>
      <c r="U202" s="16">
        <v>6</v>
      </c>
      <c r="V202" s="16">
        <v>0</v>
      </c>
      <c r="W202" s="16">
        <v>14</v>
      </c>
      <c r="X202" s="16">
        <v>63</v>
      </c>
    </row>
    <row r="203" spans="1:24" s="18" customFormat="1" ht="24">
      <c r="A203" s="16"/>
      <c r="B203" s="16"/>
      <c r="C203" s="16" t="s">
        <v>39</v>
      </c>
      <c r="D203" s="6" t="s">
        <v>108</v>
      </c>
      <c r="E203" s="6" t="s">
        <v>108</v>
      </c>
      <c r="F203" s="6" t="s">
        <v>108</v>
      </c>
      <c r="G203" s="6" t="s">
        <v>108</v>
      </c>
      <c r="H203" s="6" t="s">
        <v>108</v>
      </c>
      <c r="I203" s="6" t="s">
        <v>108</v>
      </c>
      <c r="J203" s="6" t="s">
        <v>108</v>
      </c>
      <c r="K203" s="6" t="s">
        <v>108</v>
      </c>
      <c r="L203" s="6" t="s">
        <v>108</v>
      </c>
      <c r="M203" s="6" t="s">
        <v>108</v>
      </c>
      <c r="N203" s="6" t="s">
        <v>108</v>
      </c>
      <c r="O203" s="6" t="s">
        <v>108</v>
      </c>
      <c r="P203" s="16">
        <v>9</v>
      </c>
      <c r="Q203" s="16">
        <v>9</v>
      </c>
      <c r="R203" s="16">
        <v>11</v>
      </c>
      <c r="S203" s="16">
        <v>29</v>
      </c>
      <c r="T203" s="16">
        <v>5</v>
      </c>
      <c r="U203" s="16">
        <v>4</v>
      </c>
      <c r="V203" s="16">
        <v>0</v>
      </c>
      <c r="W203" s="16">
        <v>9</v>
      </c>
      <c r="X203" s="16">
        <v>38</v>
      </c>
    </row>
    <row r="204" spans="1:24" s="18" customFormat="1" ht="24">
      <c r="A204" s="16"/>
      <c r="B204" s="16"/>
      <c r="C204" s="16" t="s">
        <v>40</v>
      </c>
      <c r="D204" s="6" t="s">
        <v>108</v>
      </c>
      <c r="E204" s="6" t="s">
        <v>108</v>
      </c>
      <c r="F204" s="6" t="s">
        <v>108</v>
      </c>
      <c r="G204" s="6" t="s">
        <v>108</v>
      </c>
      <c r="H204" s="6" t="s">
        <v>108</v>
      </c>
      <c r="I204" s="6" t="s">
        <v>108</v>
      </c>
      <c r="J204" s="6" t="s">
        <v>108</v>
      </c>
      <c r="K204" s="6" t="s">
        <v>108</v>
      </c>
      <c r="L204" s="6" t="s">
        <v>108</v>
      </c>
      <c r="M204" s="6" t="s">
        <v>108</v>
      </c>
      <c r="N204" s="6" t="s">
        <v>108</v>
      </c>
      <c r="O204" s="6" t="s">
        <v>108</v>
      </c>
      <c r="P204" s="16">
        <v>24</v>
      </c>
      <c r="Q204" s="16">
        <v>29</v>
      </c>
      <c r="R204" s="16">
        <v>25</v>
      </c>
      <c r="S204" s="16">
        <v>78</v>
      </c>
      <c r="T204" s="16">
        <v>13</v>
      </c>
      <c r="U204" s="16">
        <v>10</v>
      </c>
      <c r="V204" s="16">
        <v>0</v>
      </c>
      <c r="W204" s="16">
        <v>23</v>
      </c>
      <c r="X204" s="16">
        <v>101</v>
      </c>
    </row>
    <row r="205" spans="1:24" s="18" customFormat="1" ht="24">
      <c r="A205" s="16"/>
      <c r="B205" s="16"/>
      <c r="C205" s="16" t="s">
        <v>64</v>
      </c>
      <c r="D205" s="6" t="s">
        <v>108</v>
      </c>
      <c r="E205" s="6" t="s">
        <v>108</v>
      </c>
      <c r="F205" s="6" t="s">
        <v>108</v>
      </c>
      <c r="G205" s="6" t="s">
        <v>108</v>
      </c>
      <c r="H205" s="6" t="s">
        <v>108</v>
      </c>
      <c r="I205" s="6" t="s">
        <v>108</v>
      </c>
      <c r="J205" s="6" t="s">
        <v>108</v>
      </c>
      <c r="K205" s="6" t="s">
        <v>108</v>
      </c>
      <c r="L205" s="6" t="s">
        <v>108</v>
      </c>
      <c r="M205" s="6" t="s">
        <v>108</v>
      </c>
      <c r="N205" s="6" t="s">
        <v>108</v>
      </c>
      <c r="O205" s="6" t="s">
        <v>108</v>
      </c>
      <c r="P205" s="16">
        <v>1</v>
      </c>
      <c r="Q205" s="16">
        <v>1</v>
      </c>
      <c r="R205" s="16">
        <v>1</v>
      </c>
      <c r="S205" s="16">
        <v>3</v>
      </c>
      <c r="T205" s="16">
        <v>1</v>
      </c>
      <c r="U205" s="16">
        <v>1</v>
      </c>
      <c r="V205" s="16">
        <v>0</v>
      </c>
      <c r="W205" s="16">
        <v>2</v>
      </c>
      <c r="X205" s="16">
        <v>5</v>
      </c>
    </row>
    <row r="206" spans="1:24" ht="24">
      <c r="A206" s="3">
        <v>51</v>
      </c>
      <c r="B206" s="3" t="s">
        <v>550</v>
      </c>
      <c r="C206" s="16" t="s">
        <v>38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24">
      <c r="A207" s="3"/>
      <c r="B207" s="3"/>
      <c r="C207" s="16" t="s">
        <v>39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24">
      <c r="A208" s="3"/>
      <c r="B208" s="3"/>
      <c r="C208" s="16" t="s">
        <v>40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24">
      <c r="A209" s="3"/>
      <c r="B209" s="3"/>
      <c r="C209" s="16" t="s">
        <v>64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</sheetData>
  <sheetProtection/>
  <mergeCells count="9">
    <mergeCell ref="A1:X1"/>
    <mergeCell ref="A2:X2"/>
    <mergeCell ref="A4:A5"/>
    <mergeCell ref="B4:B5"/>
    <mergeCell ref="C4:C5"/>
    <mergeCell ref="D4:H4"/>
    <mergeCell ref="I4:O4"/>
    <mergeCell ref="P4:S4"/>
    <mergeCell ref="T4:W4"/>
  </mergeCells>
  <printOptions/>
  <pageMargins left="0.7086614173228347" right="0.7086614173228347" top="0.7480314960629921" bottom="0.7480314960629921" header="0.31496062992125984" footer="0.31496062992125984"/>
  <pageSetup firstPageNumber="116" useFirstPageNumber="1" horizontalDpi="600" verticalDpi="600" orientation="landscape" paperSize="9" scale="80" r:id="rId1"/>
  <headerFooter>
    <oddHeader>&amp;L&amp;"TH SarabunPSK,ธรรมดา"&amp;12สำนักงานการศึกษาเอกชนจังหวัดนราธิวาส&amp;R&amp;"TH SarabunPSK,ตัวหนา"&amp;12&amp;P</oddHeader>
    <oddFooter>&amp;R&amp;"TH SarabunPSK,ธรรมดา"&amp;12ข้อมูล ณ วันที่ 10 มิถุนายน 2556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9"/>
  <sheetViews>
    <sheetView zoomScale="70" zoomScaleNormal="70" zoomScalePageLayoutView="70" workbookViewId="0" topLeftCell="A1">
      <pane ySplit="5" topLeftCell="A6" activePane="bottomLeft" state="frozen"/>
      <selection pane="topLeft" activeCell="A1" sqref="A1"/>
      <selection pane="bottomLeft" activeCell="A1" sqref="A1:S2"/>
    </sheetView>
  </sheetViews>
  <sheetFormatPr defaultColWidth="9.140625" defaultRowHeight="15"/>
  <cols>
    <col min="1" max="1" width="4.8515625" style="91" customWidth="1"/>
    <col min="2" max="2" width="16.140625" style="18" customWidth="1"/>
    <col min="3" max="3" width="9.421875" style="91" customWidth="1"/>
    <col min="4" max="4" width="6.28125" style="18" customWidth="1"/>
    <col min="5" max="5" width="5.421875" style="18" customWidth="1"/>
    <col min="6" max="6" width="6.140625" style="18" customWidth="1"/>
    <col min="7" max="7" width="7.140625" style="18" customWidth="1"/>
    <col min="8" max="9" width="7.00390625" style="18" customWidth="1"/>
    <col min="10" max="10" width="6.421875" style="18" customWidth="1"/>
    <col min="11" max="11" width="8.00390625" style="18" customWidth="1"/>
    <col min="12" max="17" width="7.8515625" style="18" customWidth="1"/>
    <col min="18" max="19" width="9.7109375" style="18" customWidth="1"/>
    <col min="20" max="16384" width="9.140625" style="18" customWidth="1"/>
  </cols>
  <sheetData>
    <row r="1" spans="1:19" ht="24">
      <c r="A1" s="354" t="s">
        <v>612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24">
      <c r="A2" s="355" t="s">
        <v>603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2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ht="24">
      <c r="A4" s="356" t="s">
        <v>0</v>
      </c>
      <c r="B4" s="356" t="s">
        <v>1</v>
      </c>
      <c r="C4" s="356" t="s">
        <v>42</v>
      </c>
      <c r="D4" s="358" t="s">
        <v>65</v>
      </c>
      <c r="E4" s="359"/>
      <c r="F4" s="359"/>
      <c r="G4" s="360"/>
      <c r="H4" s="358" t="s">
        <v>66</v>
      </c>
      <c r="I4" s="359"/>
      <c r="J4" s="359"/>
      <c r="K4" s="359"/>
      <c r="L4" s="358" t="s">
        <v>67</v>
      </c>
      <c r="M4" s="359"/>
      <c r="N4" s="359"/>
      <c r="O4" s="359"/>
      <c r="P4" s="359"/>
      <c r="Q4" s="359"/>
      <c r="R4" s="360"/>
      <c r="S4" s="192" t="s">
        <v>40</v>
      </c>
    </row>
    <row r="5" spans="1:19" ht="24">
      <c r="A5" s="357"/>
      <c r="B5" s="357"/>
      <c r="C5" s="357"/>
      <c r="D5" s="40" t="s">
        <v>68</v>
      </c>
      <c r="E5" s="106" t="s">
        <v>69</v>
      </c>
      <c r="F5" s="105" t="s">
        <v>70</v>
      </c>
      <c r="G5" s="193" t="s">
        <v>40</v>
      </c>
      <c r="H5" s="105" t="s">
        <v>68</v>
      </c>
      <c r="I5" s="105" t="s">
        <v>69</v>
      </c>
      <c r="J5" s="105" t="s">
        <v>70</v>
      </c>
      <c r="K5" s="193" t="s">
        <v>40</v>
      </c>
      <c r="L5" s="105" t="s">
        <v>71</v>
      </c>
      <c r="M5" s="105" t="s">
        <v>72</v>
      </c>
      <c r="N5" s="105" t="s">
        <v>73</v>
      </c>
      <c r="O5" s="105" t="s">
        <v>68</v>
      </c>
      <c r="P5" s="105" t="s">
        <v>69</v>
      </c>
      <c r="Q5" s="105" t="s">
        <v>70</v>
      </c>
      <c r="R5" s="193" t="s">
        <v>40</v>
      </c>
      <c r="S5" s="194" t="s">
        <v>63</v>
      </c>
    </row>
    <row r="6" spans="1:19" ht="24">
      <c r="A6" s="12">
        <v>1</v>
      </c>
      <c r="B6" s="19" t="s">
        <v>84</v>
      </c>
      <c r="C6" s="12" t="s">
        <v>38</v>
      </c>
      <c r="D6" s="195">
        <v>18</v>
      </c>
      <c r="E6" s="195">
        <v>38</v>
      </c>
      <c r="F6" s="195">
        <v>66</v>
      </c>
      <c r="G6" s="196">
        <f>SUM(D6:F6)</f>
        <v>122</v>
      </c>
      <c r="H6" s="195">
        <v>82</v>
      </c>
      <c r="I6" s="195">
        <v>109</v>
      </c>
      <c r="J6" s="195">
        <v>125</v>
      </c>
      <c r="K6" s="196">
        <f>SUM(H6:J6)</f>
        <v>316</v>
      </c>
      <c r="L6" s="195">
        <v>196</v>
      </c>
      <c r="M6" s="195">
        <v>166</v>
      </c>
      <c r="N6" s="195">
        <v>239</v>
      </c>
      <c r="O6" s="195">
        <v>190</v>
      </c>
      <c r="P6" s="195">
        <v>41</v>
      </c>
      <c r="Q6" s="195">
        <v>0</v>
      </c>
      <c r="R6" s="196">
        <f>SUM(L6:Q6)</f>
        <v>832</v>
      </c>
      <c r="S6" s="197">
        <f>R6+K6+G6</f>
        <v>1270</v>
      </c>
    </row>
    <row r="7" spans="1:19" ht="24">
      <c r="A7" s="13"/>
      <c r="B7" s="13"/>
      <c r="C7" s="12" t="s">
        <v>39</v>
      </c>
      <c r="D7" s="195">
        <v>67</v>
      </c>
      <c r="E7" s="195">
        <v>153</v>
      </c>
      <c r="F7" s="195">
        <v>222</v>
      </c>
      <c r="G7" s="196">
        <f>SUM(D7:F7)</f>
        <v>442</v>
      </c>
      <c r="H7" s="195">
        <v>248</v>
      </c>
      <c r="I7" s="195">
        <v>383</v>
      </c>
      <c r="J7" s="195">
        <v>313</v>
      </c>
      <c r="K7" s="196">
        <f>SUM(H7:J7)</f>
        <v>944</v>
      </c>
      <c r="L7" s="195">
        <v>353</v>
      </c>
      <c r="M7" s="195">
        <v>369</v>
      </c>
      <c r="N7" s="195">
        <v>464</v>
      </c>
      <c r="O7" s="195">
        <v>341</v>
      </c>
      <c r="P7" s="195">
        <v>53</v>
      </c>
      <c r="Q7" s="195">
        <v>0</v>
      </c>
      <c r="R7" s="197">
        <f>SUM(L7:Q7)</f>
        <v>1580</v>
      </c>
      <c r="S7" s="197">
        <f>R7+K7+G7</f>
        <v>2966</v>
      </c>
    </row>
    <row r="8" spans="1:19" ht="24">
      <c r="A8" s="13"/>
      <c r="B8" s="13"/>
      <c r="C8" s="12" t="s">
        <v>64</v>
      </c>
      <c r="D8" s="195">
        <v>2</v>
      </c>
      <c r="E8" s="195">
        <v>5</v>
      </c>
      <c r="F8" s="195">
        <v>6</v>
      </c>
      <c r="G8" s="196">
        <f>SUM(D8:F8)</f>
        <v>13</v>
      </c>
      <c r="H8" s="195">
        <v>8</v>
      </c>
      <c r="I8" s="195">
        <v>11</v>
      </c>
      <c r="J8" s="195">
        <v>12</v>
      </c>
      <c r="K8" s="196">
        <f>SUM(H8:J8)</f>
        <v>31</v>
      </c>
      <c r="L8" s="195">
        <v>12</v>
      </c>
      <c r="M8" s="195">
        <v>14</v>
      </c>
      <c r="N8" s="195">
        <v>18</v>
      </c>
      <c r="O8" s="195">
        <v>12</v>
      </c>
      <c r="P8" s="195">
        <v>3</v>
      </c>
      <c r="Q8" s="195">
        <v>0</v>
      </c>
      <c r="R8" s="196">
        <f>SUM(L8:Q8)</f>
        <v>59</v>
      </c>
      <c r="S8" s="196">
        <f>R8+K8+G8</f>
        <v>103</v>
      </c>
    </row>
    <row r="9" spans="1:19" ht="24">
      <c r="A9" s="13"/>
      <c r="B9" s="13"/>
      <c r="C9" s="198" t="s">
        <v>40</v>
      </c>
      <c r="D9" s="196">
        <f>D7+D6</f>
        <v>85</v>
      </c>
      <c r="E9" s="196">
        <f>E6+E7</f>
        <v>191</v>
      </c>
      <c r="F9" s="196">
        <f>F7+F6</f>
        <v>288</v>
      </c>
      <c r="G9" s="196">
        <f>SUM(D9:F9)</f>
        <v>564</v>
      </c>
      <c r="H9" s="196">
        <f>H7+H6</f>
        <v>330</v>
      </c>
      <c r="I9" s="196">
        <f>I6+I7</f>
        <v>492</v>
      </c>
      <c r="J9" s="196">
        <f>J6+J7</f>
        <v>438</v>
      </c>
      <c r="K9" s="197">
        <f>SUM(H9:J9)</f>
        <v>1260</v>
      </c>
      <c r="L9" s="196">
        <f>L6+L7</f>
        <v>549</v>
      </c>
      <c r="M9" s="196">
        <f>M6+M7</f>
        <v>535</v>
      </c>
      <c r="N9" s="196">
        <f>N6+N7</f>
        <v>703</v>
      </c>
      <c r="O9" s="196">
        <f>O6+O7</f>
        <v>531</v>
      </c>
      <c r="P9" s="196">
        <f>P6+P7</f>
        <v>94</v>
      </c>
      <c r="Q9" s="196">
        <v>0</v>
      </c>
      <c r="R9" s="196">
        <v>32</v>
      </c>
      <c r="S9" s="197">
        <f>S6+S7</f>
        <v>4236</v>
      </c>
    </row>
    <row r="10" spans="1:19" ht="24">
      <c r="A10" s="12">
        <v>2</v>
      </c>
      <c r="B10" s="19" t="s">
        <v>92</v>
      </c>
      <c r="C10" s="12" t="s">
        <v>38</v>
      </c>
      <c r="D10" s="195">
        <v>5</v>
      </c>
      <c r="E10" s="195">
        <v>27</v>
      </c>
      <c r="F10" s="195">
        <v>73</v>
      </c>
      <c r="G10" s="195">
        <v>105</v>
      </c>
      <c r="H10" s="195">
        <v>20</v>
      </c>
      <c r="I10" s="195">
        <v>60</v>
      </c>
      <c r="J10" s="195">
        <v>38</v>
      </c>
      <c r="K10" s="195">
        <v>118</v>
      </c>
      <c r="L10" s="195" t="s">
        <v>108</v>
      </c>
      <c r="M10" s="195" t="s">
        <v>108</v>
      </c>
      <c r="N10" s="195" t="s">
        <v>108</v>
      </c>
      <c r="O10" s="195">
        <v>46</v>
      </c>
      <c r="P10" s="195">
        <v>38</v>
      </c>
      <c r="Q10" s="195">
        <v>48</v>
      </c>
      <c r="R10" s="195">
        <v>132</v>
      </c>
      <c r="S10" s="195">
        <v>355</v>
      </c>
    </row>
    <row r="11" spans="1:19" ht="24">
      <c r="A11" s="13"/>
      <c r="B11" s="13"/>
      <c r="C11" s="12" t="s">
        <v>39</v>
      </c>
      <c r="D11" s="195">
        <v>10</v>
      </c>
      <c r="E11" s="195">
        <v>32</v>
      </c>
      <c r="F11" s="195">
        <v>58</v>
      </c>
      <c r="G11" s="195">
        <v>100</v>
      </c>
      <c r="H11" s="195">
        <v>30</v>
      </c>
      <c r="I11" s="195">
        <v>20</v>
      </c>
      <c r="J11" s="195">
        <v>50</v>
      </c>
      <c r="K11" s="195">
        <v>100</v>
      </c>
      <c r="L11" s="195" t="s">
        <v>108</v>
      </c>
      <c r="M11" s="195" t="s">
        <v>108</v>
      </c>
      <c r="N11" s="195" t="s">
        <v>108</v>
      </c>
      <c r="O11" s="195">
        <v>35</v>
      </c>
      <c r="P11" s="195">
        <v>25</v>
      </c>
      <c r="Q11" s="195">
        <v>37</v>
      </c>
      <c r="R11" s="195">
        <v>97</v>
      </c>
      <c r="S11" s="195">
        <v>297</v>
      </c>
    </row>
    <row r="12" spans="1:19" ht="24">
      <c r="A12" s="13"/>
      <c r="B12" s="13"/>
      <c r="C12" s="12" t="s">
        <v>64</v>
      </c>
      <c r="D12" s="195">
        <v>1</v>
      </c>
      <c r="E12" s="195">
        <v>3</v>
      </c>
      <c r="F12" s="195">
        <v>5</v>
      </c>
      <c r="G12" s="195">
        <v>9</v>
      </c>
      <c r="H12" s="195">
        <v>2</v>
      </c>
      <c r="I12" s="195">
        <v>2</v>
      </c>
      <c r="J12" s="195">
        <v>3</v>
      </c>
      <c r="K12" s="195">
        <v>7</v>
      </c>
      <c r="L12" s="195" t="s">
        <v>108</v>
      </c>
      <c r="M12" s="195" t="s">
        <v>108</v>
      </c>
      <c r="N12" s="195" t="s">
        <v>108</v>
      </c>
      <c r="O12" s="195">
        <v>2</v>
      </c>
      <c r="P12" s="195">
        <v>2</v>
      </c>
      <c r="Q12" s="195">
        <v>3</v>
      </c>
      <c r="R12" s="195">
        <v>7</v>
      </c>
      <c r="S12" s="195">
        <v>23</v>
      </c>
    </row>
    <row r="13" spans="1:19" ht="24">
      <c r="A13" s="13"/>
      <c r="B13" s="13"/>
      <c r="C13" s="198" t="s">
        <v>40</v>
      </c>
      <c r="D13" s="195">
        <v>15</v>
      </c>
      <c r="E13" s="195">
        <v>59</v>
      </c>
      <c r="F13" s="195">
        <v>131</v>
      </c>
      <c r="G13" s="195">
        <v>205</v>
      </c>
      <c r="H13" s="195">
        <v>50</v>
      </c>
      <c r="I13" s="195">
        <v>80</v>
      </c>
      <c r="J13" s="195">
        <v>88</v>
      </c>
      <c r="K13" s="195">
        <v>218</v>
      </c>
      <c r="L13" s="195" t="s">
        <v>108</v>
      </c>
      <c r="M13" s="195" t="s">
        <v>108</v>
      </c>
      <c r="N13" s="195" t="s">
        <v>108</v>
      </c>
      <c r="O13" s="195">
        <v>81</v>
      </c>
      <c r="P13" s="195">
        <v>63</v>
      </c>
      <c r="Q13" s="195">
        <v>85</v>
      </c>
      <c r="R13" s="195">
        <v>229</v>
      </c>
      <c r="S13" s="195">
        <v>652</v>
      </c>
    </row>
    <row r="14" spans="1:19" ht="24">
      <c r="A14" s="12">
        <v>3</v>
      </c>
      <c r="B14" s="19" t="s">
        <v>97</v>
      </c>
      <c r="C14" s="12" t="s">
        <v>38</v>
      </c>
      <c r="D14" s="195">
        <v>24</v>
      </c>
      <c r="E14" s="195">
        <v>17</v>
      </c>
      <c r="F14" s="195">
        <v>21</v>
      </c>
      <c r="G14" s="195">
        <f>SUM(D14:F14)</f>
        <v>62</v>
      </c>
      <c r="H14" s="195">
        <v>13</v>
      </c>
      <c r="I14" s="195">
        <v>20</v>
      </c>
      <c r="J14" s="195">
        <v>39</v>
      </c>
      <c r="K14" s="195">
        <f>SUM(H14:J14)</f>
        <v>72</v>
      </c>
      <c r="L14" s="195" t="s">
        <v>108</v>
      </c>
      <c r="M14" s="195" t="s">
        <v>108</v>
      </c>
      <c r="N14" s="195" t="s">
        <v>108</v>
      </c>
      <c r="O14" s="195" t="s">
        <v>108</v>
      </c>
      <c r="P14" s="195" t="s">
        <v>108</v>
      </c>
      <c r="Q14" s="195" t="s">
        <v>108</v>
      </c>
      <c r="R14" s="195" t="s">
        <v>108</v>
      </c>
      <c r="S14" s="195">
        <f>SUM(G14:K14)</f>
        <v>206</v>
      </c>
    </row>
    <row r="15" spans="1:19" ht="24">
      <c r="A15" s="13"/>
      <c r="B15" s="13"/>
      <c r="C15" s="12" t="s">
        <v>39</v>
      </c>
      <c r="D15" s="195">
        <v>14</v>
      </c>
      <c r="E15" s="195">
        <v>23</v>
      </c>
      <c r="F15" s="195">
        <v>13</v>
      </c>
      <c r="G15" s="195">
        <f>SUM(D15:F15)</f>
        <v>50</v>
      </c>
      <c r="H15" s="195">
        <v>24</v>
      </c>
      <c r="I15" s="195">
        <v>14</v>
      </c>
      <c r="J15" s="195">
        <v>19</v>
      </c>
      <c r="K15" s="195">
        <f>SUM(H15:J15)</f>
        <v>57</v>
      </c>
      <c r="L15" s="195" t="s">
        <v>108</v>
      </c>
      <c r="M15" s="195" t="s">
        <v>108</v>
      </c>
      <c r="N15" s="195" t="s">
        <v>108</v>
      </c>
      <c r="O15" s="195" t="s">
        <v>108</v>
      </c>
      <c r="P15" s="195" t="s">
        <v>108</v>
      </c>
      <c r="Q15" s="195" t="s">
        <v>108</v>
      </c>
      <c r="R15" s="195" t="s">
        <v>108</v>
      </c>
      <c r="S15" s="195">
        <f>SUM(G15:K15)</f>
        <v>164</v>
      </c>
    </row>
    <row r="16" spans="1:19" ht="24">
      <c r="A16" s="13"/>
      <c r="B16" s="13"/>
      <c r="C16" s="12" t="s">
        <v>64</v>
      </c>
      <c r="D16" s="195">
        <v>1</v>
      </c>
      <c r="E16" s="195">
        <v>1</v>
      </c>
      <c r="F16" s="195">
        <v>1</v>
      </c>
      <c r="G16" s="195">
        <v>3</v>
      </c>
      <c r="H16" s="195">
        <v>1</v>
      </c>
      <c r="I16" s="195">
        <v>1</v>
      </c>
      <c r="J16" s="195">
        <v>2</v>
      </c>
      <c r="K16" s="195">
        <v>4</v>
      </c>
      <c r="L16" s="195" t="s">
        <v>108</v>
      </c>
      <c r="M16" s="195" t="s">
        <v>108</v>
      </c>
      <c r="N16" s="195" t="s">
        <v>108</v>
      </c>
      <c r="O16" s="195" t="s">
        <v>108</v>
      </c>
      <c r="P16" s="195" t="s">
        <v>108</v>
      </c>
      <c r="Q16" s="195" t="s">
        <v>108</v>
      </c>
      <c r="R16" s="195" t="s">
        <v>108</v>
      </c>
      <c r="S16" s="195">
        <v>7</v>
      </c>
    </row>
    <row r="17" spans="1:19" ht="24">
      <c r="A17" s="13"/>
      <c r="B17" s="13"/>
      <c r="C17" s="198" t="s">
        <v>40</v>
      </c>
      <c r="D17" s="195">
        <v>40</v>
      </c>
      <c r="E17" s="195">
        <v>40</v>
      </c>
      <c r="F17" s="195">
        <v>34</v>
      </c>
      <c r="G17" s="195">
        <f>SUM(D17:F17)</f>
        <v>114</v>
      </c>
      <c r="H17" s="195">
        <v>37</v>
      </c>
      <c r="I17" s="195">
        <v>34</v>
      </c>
      <c r="J17" s="195">
        <v>58</v>
      </c>
      <c r="K17" s="195">
        <f>SUM(H17:J17)</f>
        <v>129</v>
      </c>
      <c r="L17" s="195" t="s">
        <v>108</v>
      </c>
      <c r="M17" s="195" t="s">
        <v>108</v>
      </c>
      <c r="N17" s="195" t="s">
        <v>108</v>
      </c>
      <c r="O17" s="195" t="s">
        <v>108</v>
      </c>
      <c r="P17" s="195" t="s">
        <v>108</v>
      </c>
      <c r="Q17" s="195" t="s">
        <v>108</v>
      </c>
      <c r="R17" s="195" t="s">
        <v>108</v>
      </c>
      <c r="S17" s="195">
        <f>SUM(G17:K17)</f>
        <v>372</v>
      </c>
    </row>
    <row r="18" spans="1:19" ht="24">
      <c r="A18" s="12">
        <v>4</v>
      </c>
      <c r="B18" s="19" t="s">
        <v>102</v>
      </c>
      <c r="C18" s="12" t="s">
        <v>38</v>
      </c>
      <c r="D18" s="195">
        <v>14</v>
      </c>
      <c r="E18" s="195">
        <v>20</v>
      </c>
      <c r="F18" s="195">
        <v>4</v>
      </c>
      <c r="G18" s="195">
        <v>38</v>
      </c>
      <c r="H18" s="195">
        <v>21</v>
      </c>
      <c r="I18" s="195">
        <v>39</v>
      </c>
      <c r="J18" s="195">
        <v>27</v>
      </c>
      <c r="K18" s="195">
        <v>87</v>
      </c>
      <c r="L18" s="195" t="s">
        <v>108</v>
      </c>
      <c r="M18" s="195" t="s">
        <v>108</v>
      </c>
      <c r="N18" s="195" t="s">
        <v>108</v>
      </c>
      <c r="O18" s="195" t="s">
        <v>108</v>
      </c>
      <c r="P18" s="195" t="s">
        <v>108</v>
      </c>
      <c r="Q18" s="195" t="s">
        <v>108</v>
      </c>
      <c r="R18" s="195" t="s">
        <v>108</v>
      </c>
      <c r="S18" s="195">
        <v>125</v>
      </c>
    </row>
    <row r="19" spans="1:19" ht="24">
      <c r="A19" s="13"/>
      <c r="B19" s="13"/>
      <c r="C19" s="12" t="s">
        <v>39</v>
      </c>
      <c r="D19" s="195">
        <v>19</v>
      </c>
      <c r="E19" s="195">
        <v>30</v>
      </c>
      <c r="F19" s="195">
        <v>22</v>
      </c>
      <c r="G19" s="195">
        <v>71</v>
      </c>
      <c r="H19" s="195">
        <v>33</v>
      </c>
      <c r="I19" s="195">
        <v>30</v>
      </c>
      <c r="J19" s="195">
        <v>21</v>
      </c>
      <c r="K19" s="195">
        <v>84</v>
      </c>
      <c r="L19" s="195" t="s">
        <v>108</v>
      </c>
      <c r="M19" s="195" t="s">
        <v>108</v>
      </c>
      <c r="N19" s="195" t="s">
        <v>108</v>
      </c>
      <c r="O19" s="195" t="s">
        <v>108</v>
      </c>
      <c r="P19" s="195" t="s">
        <v>108</v>
      </c>
      <c r="Q19" s="195" t="s">
        <v>108</v>
      </c>
      <c r="R19" s="195" t="s">
        <v>108</v>
      </c>
      <c r="S19" s="195">
        <v>155</v>
      </c>
    </row>
    <row r="20" spans="1:19" ht="24">
      <c r="A20" s="13"/>
      <c r="B20" s="13"/>
      <c r="C20" s="12" t="s">
        <v>64</v>
      </c>
      <c r="D20" s="199"/>
      <c r="E20" s="199"/>
      <c r="F20" s="199"/>
      <c r="G20" s="199"/>
      <c r="H20" s="199"/>
      <c r="I20" s="199"/>
      <c r="J20" s="199"/>
      <c r="K20" s="199"/>
      <c r="L20" s="199" t="s">
        <v>108</v>
      </c>
      <c r="M20" s="199" t="s">
        <v>108</v>
      </c>
      <c r="N20" s="199" t="s">
        <v>108</v>
      </c>
      <c r="O20" s="199" t="s">
        <v>108</v>
      </c>
      <c r="P20" s="199" t="s">
        <v>108</v>
      </c>
      <c r="Q20" s="199" t="s">
        <v>108</v>
      </c>
      <c r="R20" s="199" t="s">
        <v>108</v>
      </c>
      <c r="S20" s="199"/>
    </row>
    <row r="21" spans="1:19" ht="24">
      <c r="A21" s="13"/>
      <c r="B21" s="13"/>
      <c r="C21" s="198" t="s">
        <v>40</v>
      </c>
      <c r="D21" s="195">
        <v>33</v>
      </c>
      <c r="E21" s="195">
        <v>50</v>
      </c>
      <c r="F21" s="195">
        <v>26</v>
      </c>
      <c r="G21" s="195">
        <v>109</v>
      </c>
      <c r="H21" s="195">
        <v>54</v>
      </c>
      <c r="I21" s="195">
        <v>69</v>
      </c>
      <c r="J21" s="195">
        <v>48</v>
      </c>
      <c r="K21" s="195">
        <v>171</v>
      </c>
      <c r="L21" s="195" t="s">
        <v>108</v>
      </c>
      <c r="M21" s="195" t="s">
        <v>108</v>
      </c>
      <c r="N21" s="195" t="s">
        <v>108</v>
      </c>
      <c r="O21" s="195" t="s">
        <v>108</v>
      </c>
      <c r="P21" s="195" t="s">
        <v>108</v>
      </c>
      <c r="Q21" s="195" t="s">
        <v>108</v>
      </c>
      <c r="R21" s="195" t="s">
        <v>108</v>
      </c>
      <c r="S21" s="195">
        <v>280</v>
      </c>
    </row>
    <row r="22" spans="1:19" ht="24">
      <c r="A22" s="12">
        <v>5</v>
      </c>
      <c r="B22" s="19" t="s">
        <v>107</v>
      </c>
      <c r="C22" s="12" t="s">
        <v>38</v>
      </c>
      <c r="D22" s="195" t="s">
        <v>108</v>
      </c>
      <c r="E22" s="195" t="s">
        <v>108</v>
      </c>
      <c r="F22" s="195" t="s">
        <v>108</v>
      </c>
      <c r="G22" s="195" t="s">
        <v>108</v>
      </c>
      <c r="H22" s="200">
        <v>3</v>
      </c>
      <c r="I22" s="200">
        <v>7</v>
      </c>
      <c r="J22" s="200">
        <v>4</v>
      </c>
      <c r="K22" s="201">
        <v>14</v>
      </c>
      <c r="L22" s="200">
        <v>24</v>
      </c>
      <c r="M22" s="200">
        <v>21</v>
      </c>
      <c r="N22" s="200">
        <v>40</v>
      </c>
      <c r="O22" s="195" t="s">
        <v>108</v>
      </c>
      <c r="P22" s="195" t="s">
        <v>108</v>
      </c>
      <c r="Q22" s="195" t="s">
        <v>108</v>
      </c>
      <c r="R22" s="201">
        <v>85</v>
      </c>
      <c r="S22" s="200">
        <f>SUM(K22+R22)</f>
        <v>99</v>
      </c>
    </row>
    <row r="23" spans="1:19" ht="24">
      <c r="A23" s="13"/>
      <c r="B23" s="13"/>
      <c r="C23" s="12" t="s">
        <v>39</v>
      </c>
      <c r="D23" s="195" t="s">
        <v>108</v>
      </c>
      <c r="E23" s="200">
        <v>3</v>
      </c>
      <c r="F23" s="195" t="s">
        <v>108</v>
      </c>
      <c r="G23" s="201">
        <v>3</v>
      </c>
      <c r="H23" s="200">
        <v>21</v>
      </c>
      <c r="I23" s="200">
        <v>17</v>
      </c>
      <c r="J23" s="200">
        <v>12</v>
      </c>
      <c r="K23" s="201">
        <v>50</v>
      </c>
      <c r="L23" s="200">
        <v>32</v>
      </c>
      <c r="M23" s="200">
        <v>23</v>
      </c>
      <c r="N23" s="200">
        <v>31</v>
      </c>
      <c r="O23" s="195" t="s">
        <v>108</v>
      </c>
      <c r="P23" s="195" t="s">
        <v>108</v>
      </c>
      <c r="Q23" s="195" t="s">
        <v>108</v>
      </c>
      <c r="R23" s="201">
        <v>86</v>
      </c>
      <c r="S23" s="200">
        <f>SUM(K23+R23)</f>
        <v>136</v>
      </c>
    </row>
    <row r="24" spans="1:19" ht="24">
      <c r="A24" s="13"/>
      <c r="B24" s="13"/>
      <c r="C24" s="12" t="s">
        <v>64</v>
      </c>
      <c r="D24" s="195" t="s">
        <v>108</v>
      </c>
      <c r="E24" s="200">
        <v>1</v>
      </c>
      <c r="F24" s="195" t="s">
        <v>108</v>
      </c>
      <c r="G24" s="201">
        <v>1</v>
      </c>
      <c r="H24" s="200">
        <v>1</v>
      </c>
      <c r="I24" s="200">
        <v>1</v>
      </c>
      <c r="J24" s="200">
        <v>1</v>
      </c>
      <c r="K24" s="201">
        <v>3</v>
      </c>
      <c r="L24" s="200">
        <v>2</v>
      </c>
      <c r="M24" s="200">
        <v>1</v>
      </c>
      <c r="N24" s="200">
        <v>2</v>
      </c>
      <c r="O24" s="195" t="s">
        <v>108</v>
      </c>
      <c r="P24" s="195" t="s">
        <v>108</v>
      </c>
      <c r="Q24" s="195" t="s">
        <v>108</v>
      </c>
      <c r="R24" s="201">
        <v>5</v>
      </c>
      <c r="S24" s="200">
        <f>SUM(G24+K24+R24)</f>
        <v>9</v>
      </c>
    </row>
    <row r="25" spans="1:19" ht="24">
      <c r="A25" s="13"/>
      <c r="B25" s="13"/>
      <c r="C25" s="198" t="s">
        <v>40</v>
      </c>
      <c r="D25" s="195" t="s">
        <v>108</v>
      </c>
      <c r="E25" s="200">
        <v>3</v>
      </c>
      <c r="F25" s="195" t="s">
        <v>108</v>
      </c>
      <c r="G25" s="201">
        <v>3</v>
      </c>
      <c r="H25" s="200">
        <v>24</v>
      </c>
      <c r="I25" s="200">
        <v>24</v>
      </c>
      <c r="J25" s="200">
        <v>16</v>
      </c>
      <c r="K25" s="201">
        <v>67</v>
      </c>
      <c r="L25" s="200">
        <v>58</v>
      </c>
      <c r="M25" s="200">
        <v>45</v>
      </c>
      <c r="N25" s="200">
        <v>73</v>
      </c>
      <c r="O25" s="195" t="s">
        <v>108</v>
      </c>
      <c r="P25" s="195" t="s">
        <v>108</v>
      </c>
      <c r="Q25" s="195" t="s">
        <v>108</v>
      </c>
      <c r="R25" s="201">
        <v>176</v>
      </c>
      <c r="S25" s="200">
        <f>SUM(S22+S23)</f>
        <v>235</v>
      </c>
    </row>
    <row r="26" spans="1:19" ht="24">
      <c r="A26" s="12">
        <v>6</v>
      </c>
      <c r="B26" s="19" t="s">
        <v>113</v>
      </c>
      <c r="C26" s="12" t="s">
        <v>38</v>
      </c>
      <c r="D26" s="195">
        <v>5</v>
      </c>
      <c r="E26" s="195">
        <v>4</v>
      </c>
      <c r="F26" s="195">
        <v>5</v>
      </c>
      <c r="G26" s="195">
        <v>14</v>
      </c>
      <c r="H26" s="195">
        <v>31</v>
      </c>
      <c r="I26" s="195">
        <v>42</v>
      </c>
      <c r="J26" s="195">
        <v>64</v>
      </c>
      <c r="K26" s="195">
        <v>137</v>
      </c>
      <c r="L26" s="195">
        <v>46</v>
      </c>
      <c r="M26" s="195">
        <v>26</v>
      </c>
      <c r="N26" s="195">
        <v>46</v>
      </c>
      <c r="O26" s="195" t="s">
        <v>108</v>
      </c>
      <c r="P26" s="195" t="s">
        <v>108</v>
      </c>
      <c r="Q26" s="195" t="s">
        <v>108</v>
      </c>
      <c r="R26" s="195">
        <v>118</v>
      </c>
      <c r="S26" s="195">
        <v>118</v>
      </c>
    </row>
    <row r="27" spans="1:19" ht="24">
      <c r="A27" s="13"/>
      <c r="B27" s="13"/>
      <c r="C27" s="12" t="s">
        <v>39</v>
      </c>
      <c r="D27" s="195">
        <v>4</v>
      </c>
      <c r="E27" s="195">
        <v>10</v>
      </c>
      <c r="F27" s="195">
        <v>15</v>
      </c>
      <c r="G27" s="195">
        <v>29</v>
      </c>
      <c r="H27" s="195">
        <v>60</v>
      </c>
      <c r="I27" s="195">
        <v>67</v>
      </c>
      <c r="J27" s="195">
        <v>116</v>
      </c>
      <c r="K27" s="195">
        <v>243</v>
      </c>
      <c r="L27" s="195">
        <v>42</v>
      </c>
      <c r="M27" s="195">
        <v>64</v>
      </c>
      <c r="N27" s="195">
        <v>62</v>
      </c>
      <c r="O27" s="195" t="s">
        <v>108</v>
      </c>
      <c r="P27" s="195" t="s">
        <v>108</v>
      </c>
      <c r="Q27" s="195" t="s">
        <v>108</v>
      </c>
      <c r="R27" s="195">
        <v>168</v>
      </c>
      <c r="S27" s="195">
        <v>168</v>
      </c>
    </row>
    <row r="28" spans="1:19" ht="24">
      <c r="A28" s="13"/>
      <c r="B28" s="13"/>
      <c r="C28" s="12" t="s">
        <v>64</v>
      </c>
      <c r="D28" s="195">
        <v>1</v>
      </c>
      <c r="E28" s="195">
        <v>1</v>
      </c>
      <c r="F28" s="195">
        <v>1</v>
      </c>
      <c r="G28" s="195">
        <v>3</v>
      </c>
      <c r="H28" s="195">
        <v>4</v>
      </c>
      <c r="I28" s="195">
        <v>4</v>
      </c>
      <c r="J28" s="195">
        <v>5</v>
      </c>
      <c r="K28" s="195">
        <v>13</v>
      </c>
      <c r="L28" s="195">
        <v>3</v>
      </c>
      <c r="M28" s="195">
        <v>3</v>
      </c>
      <c r="N28" s="195">
        <v>3</v>
      </c>
      <c r="O28" s="195" t="s">
        <v>108</v>
      </c>
      <c r="P28" s="195" t="s">
        <v>108</v>
      </c>
      <c r="Q28" s="195" t="s">
        <v>108</v>
      </c>
      <c r="R28" s="195">
        <v>9</v>
      </c>
      <c r="S28" s="195">
        <v>25</v>
      </c>
    </row>
    <row r="29" spans="1:19" ht="24">
      <c r="A29" s="13"/>
      <c r="B29" s="13"/>
      <c r="C29" s="198" t="s">
        <v>40</v>
      </c>
      <c r="D29" s="195">
        <v>9</v>
      </c>
      <c r="E29" s="195">
        <v>14</v>
      </c>
      <c r="F29" s="195">
        <v>20</v>
      </c>
      <c r="G29" s="195">
        <v>43</v>
      </c>
      <c r="H29" s="195">
        <v>91</v>
      </c>
      <c r="I29" s="195">
        <v>109</v>
      </c>
      <c r="J29" s="195">
        <v>180</v>
      </c>
      <c r="K29" s="195">
        <v>380</v>
      </c>
      <c r="L29" s="195">
        <v>88</v>
      </c>
      <c r="M29" s="195">
        <v>90</v>
      </c>
      <c r="N29" s="195">
        <v>108</v>
      </c>
      <c r="O29" s="195" t="s">
        <v>108</v>
      </c>
      <c r="P29" s="195" t="s">
        <v>108</v>
      </c>
      <c r="Q29" s="195" t="s">
        <v>108</v>
      </c>
      <c r="R29" s="195">
        <v>286</v>
      </c>
      <c r="S29" s="195">
        <v>286</v>
      </c>
    </row>
    <row r="30" spans="1:19" ht="24">
      <c r="A30" s="12">
        <v>7</v>
      </c>
      <c r="B30" s="19" t="s">
        <v>118</v>
      </c>
      <c r="C30" s="12" t="s">
        <v>38</v>
      </c>
      <c r="D30" s="200">
        <v>5</v>
      </c>
      <c r="E30" s="200">
        <v>10</v>
      </c>
      <c r="F30" s="200">
        <v>15</v>
      </c>
      <c r="G30" s="200">
        <v>30</v>
      </c>
      <c r="H30" s="200">
        <v>22</v>
      </c>
      <c r="I30" s="200">
        <v>46</v>
      </c>
      <c r="J30" s="200">
        <v>64</v>
      </c>
      <c r="K30" s="200">
        <v>132</v>
      </c>
      <c r="L30" s="200">
        <v>55</v>
      </c>
      <c r="M30" s="195" t="s">
        <v>108</v>
      </c>
      <c r="N30" s="195" t="s">
        <v>108</v>
      </c>
      <c r="O30" s="195" t="s">
        <v>108</v>
      </c>
      <c r="P30" s="195" t="s">
        <v>108</v>
      </c>
      <c r="Q30" s="195" t="s">
        <v>108</v>
      </c>
      <c r="R30" s="200">
        <v>55</v>
      </c>
      <c r="S30" s="200">
        <v>217</v>
      </c>
    </row>
    <row r="31" spans="1:19" ht="24">
      <c r="A31" s="13"/>
      <c r="B31" s="13"/>
      <c r="C31" s="12" t="s">
        <v>39</v>
      </c>
      <c r="D31" s="200">
        <v>7</v>
      </c>
      <c r="E31" s="200">
        <v>17</v>
      </c>
      <c r="F31" s="200">
        <v>25</v>
      </c>
      <c r="G31" s="200">
        <v>49</v>
      </c>
      <c r="H31" s="200">
        <v>28</v>
      </c>
      <c r="I31" s="200">
        <v>43</v>
      </c>
      <c r="J31" s="200">
        <v>49</v>
      </c>
      <c r="K31" s="200">
        <v>120</v>
      </c>
      <c r="L31" s="200">
        <v>20</v>
      </c>
      <c r="M31" s="195" t="s">
        <v>108</v>
      </c>
      <c r="N31" s="195" t="s">
        <v>108</v>
      </c>
      <c r="O31" s="195" t="s">
        <v>108</v>
      </c>
      <c r="P31" s="195" t="s">
        <v>108</v>
      </c>
      <c r="Q31" s="195" t="s">
        <v>108</v>
      </c>
      <c r="R31" s="200">
        <v>20</v>
      </c>
      <c r="S31" s="200">
        <v>189</v>
      </c>
    </row>
    <row r="32" spans="1:19" ht="24">
      <c r="A32" s="13"/>
      <c r="B32" s="13"/>
      <c r="C32" s="12" t="s">
        <v>64</v>
      </c>
      <c r="D32" s="200">
        <v>1</v>
      </c>
      <c r="E32" s="200">
        <v>1</v>
      </c>
      <c r="F32" s="200">
        <v>1</v>
      </c>
      <c r="G32" s="200">
        <v>3</v>
      </c>
      <c r="H32" s="200">
        <v>2</v>
      </c>
      <c r="I32" s="200">
        <v>2</v>
      </c>
      <c r="J32" s="200">
        <v>3</v>
      </c>
      <c r="K32" s="200">
        <v>7</v>
      </c>
      <c r="L32" s="200">
        <v>3</v>
      </c>
      <c r="M32" s="195" t="s">
        <v>108</v>
      </c>
      <c r="N32" s="195" t="s">
        <v>108</v>
      </c>
      <c r="O32" s="195" t="s">
        <v>108</v>
      </c>
      <c r="P32" s="195" t="s">
        <v>108</v>
      </c>
      <c r="Q32" s="195" t="s">
        <v>108</v>
      </c>
      <c r="R32" s="200">
        <v>3</v>
      </c>
      <c r="S32" s="200">
        <v>13</v>
      </c>
    </row>
    <row r="33" spans="1:19" ht="24">
      <c r="A33" s="13"/>
      <c r="B33" s="13"/>
      <c r="C33" s="198" t="s">
        <v>40</v>
      </c>
      <c r="D33" s="200">
        <v>12</v>
      </c>
      <c r="E33" s="200">
        <v>27</v>
      </c>
      <c r="F33" s="200">
        <v>40</v>
      </c>
      <c r="G33" s="200">
        <v>79</v>
      </c>
      <c r="H33" s="200">
        <v>50</v>
      </c>
      <c r="I33" s="200">
        <v>89</v>
      </c>
      <c r="J33" s="200">
        <v>113</v>
      </c>
      <c r="K33" s="200">
        <v>252</v>
      </c>
      <c r="L33" s="200">
        <v>75</v>
      </c>
      <c r="M33" s="195" t="s">
        <v>108</v>
      </c>
      <c r="N33" s="195" t="s">
        <v>108</v>
      </c>
      <c r="O33" s="195" t="s">
        <v>108</v>
      </c>
      <c r="P33" s="195" t="s">
        <v>108</v>
      </c>
      <c r="Q33" s="195" t="s">
        <v>108</v>
      </c>
      <c r="R33" s="200">
        <v>75</v>
      </c>
      <c r="S33" s="200">
        <v>406</v>
      </c>
    </row>
    <row r="34" spans="1:19" ht="24">
      <c r="A34" s="12">
        <v>8</v>
      </c>
      <c r="B34" s="19" t="s">
        <v>123</v>
      </c>
      <c r="C34" s="12" t="s">
        <v>38</v>
      </c>
      <c r="D34" s="195">
        <v>1</v>
      </c>
      <c r="E34" s="195"/>
      <c r="F34" s="195">
        <v>8</v>
      </c>
      <c r="G34" s="195">
        <v>9</v>
      </c>
      <c r="H34" s="195">
        <v>8</v>
      </c>
      <c r="I34" s="195">
        <v>12</v>
      </c>
      <c r="J34" s="195">
        <v>13</v>
      </c>
      <c r="K34" s="195">
        <v>33</v>
      </c>
      <c r="L34" s="195">
        <v>14</v>
      </c>
      <c r="M34" s="195">
        <v>12</v>
      </c>
      <c r="N34" s="195">
        <v>10</v>
      </c>
      <c r="O34" s="195">
        <v>13</v>
      </c>
      <c r="P34" s="195">
        <v>10</v>
      </c>
      <c r="Q34" s="195" t="s">
        <v>108</v>
      </c>
      <c r="R34" s="195">
        <v>59</v>
      </c>
      <c r="S34" s="195">
        <v>101</v>
      </c>
    </row>
    <row r="35" spans="1:19" ht="24">
      <c r="A35" s="13"/>
      <c r="B35" s="13"/>
      <c r="C35" s="12" t="s">
        <v>39</v>
      </c>
      <c r="D35" s="195">
        <v>3</v>
      </c>
      <c r="E35" s="195">
        <v>7</v>
      </c>
      <c r="F35" s="195">
        <v>12</v>
      </c>
      <c r="G35" s="195">
        <v>22</v>
      </c>
      <c r="H35" s="195">
        <v>21</v>
      </c>
      <c r="I35" s="195">
        <v>17</v>
      </c>
      <c r="J35" s="195">
        <v>24</v>
      </c>
      <c r="K35" s="195">
        <v>62</v>
      </c>
      <c r="L35" s="195">
        <v>17</v>
      </c>
      <c r="M35" s="195">
        <v>11</v>
      </c>
      <c r="N35" s="195">
        <v>6</v>
      </c>
      <c r="O35" s="195">
        <v>13</v>
      </c>
      <c r="P35" s="195">
        <v>12</v>
      </c>
      <c r="Q35" s="195"/>
      <c r="R35" s="195">
        <v>59</v>
      </c>
      <c r="S35" s="195">
        <v>143</v>
      </c>
    </row>
    <row r="36" spans="1:19" ht="24">
      <c r="A36" s="13"/>
      <c r="B36" s="13"/>
      <c r="C36" s="12" t="s">
        <v>64</v>
      </c>
      <c r="D36" s="195">
        <v>1</v>
      </c>
      <c r="E36" s="195">
        <v>1</v>
      </c>
      <c r="F36" s="195">
        <v>1</v>
      </c>
      <c r="G36" s="195">
        <v>3</v>
      </c>
      <c r="H36" s="195">
        <v>1</v>
      </c>
      <c r="I36" s="195">
        <v>1</v>
      </c>
      <c r="J36" s="195">
        <v>1</v>
      </c>
      <c r="K36" s="195">
        <v>3</v>
      </c>
      <c r="L36" s="195">
        <v>1</v>
      </c>
      <c r="M36" s="195">
        <v>1</v>
      </c>
      <c r="N36" s="195">
        <v>1</v>
      </c>
      <c r="O36" s="195">
        <v>1</v>
      </c>
      <c r="P36" s="195">
        <v>1</v>
      </c>
      <c r="Q36" s="195"/>
      <c r="R36" s="195">
        <v>5</v>
      </c>
      <c r="S36" s="195">
        <v>11</v>
      </c>
    </row>
    <row r="37" spans="1:19" ht="24">
      <c r="A37" s="13"/>
      <c r="B37" s="13"/>
      <c r="C37" s="198" t="s">
        <v>40</v>
      </c>
      <c r="D37" s="195">
        <v>5</v>
      </c>
      <c r="E37" s="195">
        <v>8</v>
      </c>
      <c r="F37" s="195">
        <v>21</v>
      </c>
      <c r="G37" s="195">
        <v>34</v>
      </c>
      <c r="H37" s="195">
        <v>30</v>
      </c>
      <c r="I37" s="195">
        <v>30</v>
      </c>
      <c r="J37" s="195">
        <v>38</v>
      </c>
      <c r="K37" s="195">
        <v>98</v>
      </c>
      <c r="L37" s="195">
        <v>32</v>
      </c>
      <c r="M37" s="195">
        <v>24</v>
      </c>
      <c r="N37" s="195">
        <v>17</v>
      </c>
      <c r="O37" s="195">
        <v>27</v>
      </c>
      <c r="P37" s="195">
        <v>23</v>
      </c>
      <c r="Q37" s="195"/>
      <c r="R37" s="195">
        <v>123</v>
      </c>
      <c r="S37" s="195">
        <v>255</v>
      </c>
    </row>
    <row r="38" spans="1:19" ht="24">
      <c r="A38" s="12">
        <v>9</v>
      </c>
      <c r="B38" s="19" t="s">
        <v>127</v>
      </c>
      <c r="C38" s="12" t="s">
        <v>38</v>
      </c>
      <c r="D38" s="195" t="s">
        <v>108</v>
      </c>
      <c r="E38" s="195">
        <v>2</v>
      </c>
      <c r="F38" s="195">
        <v>4</v>
      </c>
      <c r="G38" s="195">
        <v>6</v>
      </c>
      <c r="H38" s="195">
        <v>9</v>
      </c>
      <c r="I38" s="195">
        <v>8</v>
      </c>
      <c r="J38" s="195">
        <v>12</v>
      </c>
      <c r="K38" s="195">
        <v>29</v>
      </c>
      <c r="L38" s="195">
        <v>15</v>
      </c>
      <c r="M38" s="195">
        <v>11</v>
      </c>
      <c r="N38" s="195" t="s">
        <v>108</v>
      </c>
      <c r="O38" s="195" t="s">
        <v>108</v>
      </c>
      <c r="P38" s="195" t="s">
        <v>108</v>
      </c>
      <c r="Q38" s="195" t="s">
        <v>108</v>
      </c>
      <c r="R38" s="195">
        <v>26</v>
      </c>
      <c r="S38" s="195">
        <v>64</v>
      </c>
    </row>
    <row r="39" spans="1:19" ht="24">
      <c r="A39" s="13"/>
      <c r="B39" s="13"/>
      <c r="C39" s="12" t="s">
        <v>39</v>
      </c>
      <c r="D39" s="195" t="s">
        <v>108</v>
      </c>
      <c r="E39" s="195">
        <v>3</v>
      </c>
      <c r="F39" s="195">
        <v>7</v>
      </c>
      <c r="G39" s="195">
        <v>10</v>
      </c>
      <c r="H39" s="195">
        <v>14</v>
      </c>
      <c r="I39" s="195">
        <v>7</v>
      </c>
      <c r="J39" s="195">
        <v>7</v>
      </c>
      <c r="K39" s="195">
        <v>28</v>
      </c>
      <c r="L39" s="195">
        <v>8</v>
      </c>
      <c r="M39" s="195">
        <v>7</v>
      </c>
      <c r="N39" s="195" t="s">
        <v>108</v>
      </c>
      <c r="O39" s="195" t="s">
        <v>108</v>
      </c>
      <c r="P39" s="195" t="s">
        <v>108</v>
      </c>
      <c r="Q39" s="195" t="s">
        <v>108</v>
      </c>
      <c r="R39" s="195">
        <v>15</v>
      </c>
      <c r="S39" s="195">
        <v>53</v>
      </c>
    </row>
    <row r="40" spans="1:19" ht="24">
      <c r="A40" s="13"/>
      <c r="B40" s="13"/>
      <c r="C40" s="12" t="s">
        <v>64</v>
      </c>
      <c r="D40" s="195" t="s">
        <v>108</v>
      </c>
      <c r="E40" s="195">
        <v>1</v>
      </c>
      <c r="F40" s="195">
        <v>1</v>
      </c>
      <c r="G40" s="195">
        <v>2</v>
      </c>
      <c r="H40" s="195">
        <v>1</v>
      </c>
      <c r="I40" s="195">
        <v>1</v>
      </c>
      <c r="J40" s="195">
        <v>1</v>
      </c>
      <c r="K40" s="195">
        <v>3</v>
      </c>
      <c r="L40" s="195">
        <v>1</v>
      </c>
      <c r="M40" s="195">
        <v>1</v>
      </c>
      <c r="N40" s="195" t="s">
        <v>108</v>
      </c>
      <c r="O40" s="195" t="s">
        <v>108</v>
      </c>
      <c r="P40" s="195" t="s">
        <v>108</v>
      </c>
      <c r="Q40" s="195" t="s">
        <v>108</v>
      </c>
      <c r="R40" s="195">
        <v>2</v>
      </c>
      <c r="S40" s="195">
        <v>7</v>
      </c>
    </row>
    <row r="41" spans="1:19" ht="24">
      <c r="A41" s="13"/>
      <c r="B41" s="13"/>
      <c r="C41" s="198" t="s">
        <v>40</v>
      </c>
      <c r="D41" s="195" t="s">
        <v>108</v>
      </c>
      <c r="E41" s="195">
        <v>5</v>
      </c>
      <c r="F41" s="195">
        <v>11</v>
      </c>
      <c r="G41" s="195">
        <v>16</v>
      </c>
      <c r="H41" s="195">
        <v>23</v>
      </c>
      <c r="I41" s="195">
        <v>15</v>
      </c>
      <c r="J41" s="195">
        <v>19</v>
      </c>
      <c r="K41" s="195">
        <v>57</v>
      </c>
      <c r="L41" s="195">
        <v>23</v>
      </c>
      <c r="M41" s="195">
        <v>18</v>
      </c>
      <c r="N41" s="195" t="s">
        <v>108</v>
      </c>
      <c r="O41" s="195" t="s">
        <v>108</v>
      </c>
      <c r="P41" s="195" t="s">
        <v>108</v>
      </c>
      <c r="Q41" s="195" t="s">
        <v>108</v>
      </c>
      <c r="R41" s="195">
        <v>41</v>
      </c>
      <c r="S41" s="195">
        <v>114</v>
      </c>
    </row>
    <row r="42" spans="1:19" ht="24">
      <c r="A42" s="12">
        <v>10</v>
      </c>
      <c r="B42" s="19" t="s">
        <v>130</v>
      </c>
      <c r="C42" s="12" t="s">
        <v>38</v>
      </c>
      <c r="D42" s="195">
        <v>2</v>
      </c>
      <c r="E42" s="195" t="s">
        <v>108</v>
      </c>
      <c r="F42" s="195">
        <v>7</v>
      </c>
      <c r="G42" s="195">
        <f>SUM(D42:F42)</f>
        <v>9</v>
      </c>
      <c r="H42" s="195">
        <v>9</v>
      </c>
      <c r="I42" s="195">
        <v>8</v>
      </c>
      <c r="J42" s="195">
        <v>20</v>
      </c>
      <c r="K42" s="195">
        <f>SUM(H42:J42)</f>
        <v>37</v>
      </c>
      <c r="L42" s="195">
        <v>60</v>
      </c>
      <c r="M42" s="195">
        <v>81</v>
      </c>
      <c r="N42" s="195">
        <v>75</v>
      </c>
      <c r="O42" s="195">
        <v>115</v>
      </c>
      <c r="P42" s="195" t="s">
        <v>108</v>
      </c>
      <c r="Q42" s="195" t="s">
        <v>108</v>
      </c>
      <c r="R42" s="195">
        <f>SUM(L42:Q42)</f>
        <v>331</v>
      </c>
      <c r="S42" s="195">
        <v>366</v>
      </c>
    </row>
    <row r="43" spans="1:19" ht="24">
      <c r="A43" s="13"/>
      <c r="B43" s="13"/>
      <c r="C43" s="12" t="s">
        <v>39</v>
      </c>
      <c r="D43" s="195" t="s">
        <v>108</v>
      </c>
      <c r="E43" s="195">
        <v>3</v>
      </c>
      <c r="F43" s="195">
        <v>9</v>
      </c>
      <c r="G43" s="195">
        <f>SUM(D43:F43)</f>
        <v>12</v>
      </c>
      <c r="H43" s="195">
        <v>5</v>
      </c>
      <c r="I43" s="195">
        <v>10</v>
      </c>
      <c r="J43" s="195">
        <v>20</v>
      </c>
      <c r="K43" s="195">
        <f>SUM(H43:J43)</f>
        <v>35</v>
      </c>
      <c r="L43" s="195">
        <v>28</v>
      </c>
      <c r="M43" s="195">
        <v>36</v>
      </c>
      <c r="N43" s="195">
        <v>42</v>
      </c>
      <c r="O43" s="195">
        <v>39</v>
      </c>
      <c r="P43" s="195" t="s">
        <v>108</v>
      </c>
      <c r="Q43" s="195" t="s">
        <v>108</v>
      </c>
      <c r="R43" s="195">
        <f>SUM(L43:Q43)</f>
        <v>145</v>
      </c>
      <c r="S43" s="195">
        <v>203</v>
      </c>
    </row>
    <row r="44" spans="1:19" ht="24">
      <c r="A44" s="13"/>
      <c r="B44" s="13"/>
      <c r="C44" s="12" t="s">
        <v>64</v>
      </c>
      <c r="D44" s="195">
        <v>2</v>
      </c>
      <c r="E44" s="195">
        <v>3</v>
      </c>
      <c r="F44" s="195">
        <v>16</v>
      </c>
      <c r="G44" s="195">
        <f>SUM(D44:F44)</f>
        <v>21</v>
      </c>
      <c r="H44" s="195">
        <v>14</v>
      </c>
      <c r="I44" s="195">
        <v>18</v>
      </c>
      <c r="J44" s="195">
        <v>40</v>
      </c>
      <c r="K44" s="195">
        <f>SUM(H44:J44)</f>
        <v>72</v>
      </c>
      <c r="L44" s="195">
        <v>88</v>
      </c>
      <c r="M44" s="195">
        <v>117</v>
      </c>
      <c r="N44" s="195">
        <v>117</v>
      </c>
      <c r="O44" s="195">
        <v>154</v>
      </c>
      <c r="P44" s="195" t="s">
        <v>108</v>
      </c>
      <c r="Q44" s="195" t="s">
        <v>108</v>
      </c>
      <c r="R44" s="195">
        <f>SUM(L44:Q44)</f>
        <v>476</v>
      </c>
      <c r="S44" s="195">
        <v>569</v>
      </c>
    </row>
    <row r="45" spans="1:19" ht="24">
      <c r="A45" s="13"/>
      <c r="B45" s="13"/>
      <c r="C45" s="198" t="s">
        <v>40</v>
      </c>
      <c r="D45" s="195">
        <v>1</v>
      </c>
      <c r="E45" s="195">
        <v>1</v>
      </c>
      <c r="F45" s="195">
        <v>1</v>
      </c>
      <c r="G45" s="195">
        <f>SUM(D45:F45)</f>
        <v>3</v>
      </c>
      <c r="H45" s="195">
        <v>1</v>
      </c>
      <c r="I45" s="195">
        <v>1</v>
      </c>
      <c r="J45" s="195">
        <v>1</v>
      </c>
      <c r="K45" s="195">
        <f>SUM(H45:J45)</f>
        <v>3</v>
      </c>
      <c r="L45" s="195">
        <v>2</v>
      </c>
      <c r="M45" s="195">
        <v>3</v>
      </c>
      <c r="N45" s="195">
        <v>3</v>
      </c>
      <c r="O45" s="195">
        <v>4</v>
      </c>
      <c r="P45" s="195" t="s">
        <v>108</v>
      </c>
      <c r="Q45" s="195" t="s">
        <v>108</v>
      </c>
      <c r="R45" s="195">
        <f>SUM(L45:Q45)</f>
        <v>12</v>
      </c>
      <c r="S45" s="195">
        <v>19</v>
      </c>
    </row>
    <row r="46" spans="1:19" ht="24">
      <c r="A46" s="12">
        <v>11</v>
      </c>
      <c r="B46" s="19" t="s">
        <v>133</v>
      </c>
      <c r="C46" s="12" t="s">
        <v>38</v>
      </c>
      <c r="D46" s="195" t="s">
        <v>108</v>
      </c>
      <c r="E46" s="195" t="s">
        <v>108</v>
      </c>
      <c r="F46" s="195" t="s">
        <v>108</v>
      </c>
      <c r="G46" s="196" t="s">
        <v>108</v>
      </c>
      <c r="H46" s="195">
        <v>1</v>
      </c>
      <c r="I46" s="195">
        <v>4</v>
      </c>
      <c r="J46" s="195" t="s">
        <v>108</v>
      </c>
      <c r="K46" s="196">
        <v>5</v>
      </c>
      <c r="L46" s="195">
        <v>6</v>
      </c>
      <c r="M46" s="195">
        <v>47</v>
      </c>
      <c r="N46" s="195">
        <v>33</v>
      </c>
      <c r="O46" s="195" t="s">
        <v>108</v>
      </c>
      <c r="P46" s="195" t="s">
        <v>108</v>
      </c>
      <c r="Q46" s="195" t="s">
        <v>108</v>
      </c>
      <c r="R46" s="196">
        <v>86</v>
      </c>
      <c r="S46" s="196">
        <v>91</v>
      </c>
    </row>
    <row r="47" spans="1:19" ht="24">
      <c r="A47" s="13"/>
      <c r="B47" s="13"/>
      <c r="C47" s="12" t="s">
        <v>39</v>
      </c>
      <c r="D47" s="195" t="s">
        <v>108</v>
      </c>
      <c r="E47" s="195">
        <v>11</v>
      </c>
      <c r="F47" s="195" t="s">
        <v>108</v>
      </c>
      <c r="G47" s="196">
        <v>11</v>
      </c>
      <c r="H47" s="195">
        <v>16</v>
      </c>
      <c r="I47" s="195">
        <v>15</v>
      </c>
      <c r="J47" s="195" t="s">
        <v>108</v>
      </c>
      <c r="K47" s="196">
        <v>31</v>
      </c>
      <c r="L47" s="195">
        <v>30</v>
      </c>
      <c r="M47" s="195">
        <v>54</v>
      </c>
      <c r="N47" s="195">
        <v>24</v>
      </c>
      <c r="O47" s="195" t="s">
        <v>108</v>
      </c>
      <c r="P47" s="195" t="s">
        <v>108</v>
      </c>
      <c r="Q47" s="195" t="s">
        <v>108</v>
      </c>
      <c r="R47" s="196">
        <v>108</v>
      </c>
      <c r="S47" s="196">
        <v>150</v>
      </c>
    </row>
    <row r="48" spans="1:19" ht="24">
      <c r="A48" s="13"/>
      <c r="B48" s="13"/>
      <c r="C48" s="12" t="s">
        <v>64</v>
      </c>
      <c r="D48" s="195" t="s">
        <v>108</v>
      </c>
      <c r="E48" s="195">
        <v>1</v>
      </c>
      <c r="F48" s="195" t="s">
        <v>108</v>
      </c>
      <c r="G48" s="196">
        <v>1</v>
      </c>
      <c r="H48" s="195">
        <v>1</v>
      </c>
      <c r="I48" s="195">
        <v>1</v>
      </c>
      <c r="J48" s="195" t="s">
        <v>108</v>
      </c>
      <c r="K48" s="196">
        <v>2</v>
      </c>
      <c r="L48" s="195">
        <v>2</v>
      </c>
      <c r="M48" s="195">
        <v>3</v>
      </c>
      <c r="N48" s="195">
        <v>2</v>
      </c>
      <c r="O48" s="195" t="s">
        <v>108</v>
      </c>
      <c r="P48" s="195" t="s">
        <v>108</v>
      </c>
      <c r="Q48" s="195" t="s">
        <v>108</v>
      </c>
      <c r="R48" s="196">
        <v>7</v>
      </c>
      <c r="S48" s="196">
        <v>10</v>
      </c>
    </row>
    <row r="49" spans="1:19" ht="24">
      <c r="A49" s="13"/>
      <c r="B49" s="13"/>
      <c r="C49" s="198" t="s">
        <v>40</v>
      </c>
      <c r="D49" s="195" t="s">
        <v>108</v>
      </c>
      <c r="E49" s="195">
        <v>11</v>
      </c>
      <c r="F49" s="195" t="s">
        <v>108</v>
      </c>
      <c r="G49" s="196">
        <v>11</v>
      </c>
      <c r="H49" s="195">
        <v>17</v>
      </c>
      <c r="I49" s="195">
        <v>19</v>
      </c>
      <c r="J49" s="195" t="s">
        <v>108</v>
      </c>
      <c r="K49" s="196">
        <v>36</v>
      </c>
      <c r="L49" s="195">
        <v>36</v>
      </c>
      <c r="M49" s="195">
        <v>101</v>
      </c>
      <c r="N49" s="195">
        <v>57</v>
      </c>
      <c r="O49" s="195" t="s">
        <v>108</v>
      </c>
      <c r="P49" s="195" t="s">
        <v>108</v>
      </c>
      <c r="Q49" s="195" t="s">
        <v>108</v>
      </c>
      <c r="R49" s="196">
        <v>194</v>
      </c>
      <c r="S49" s="196">
        <v>241</v>
      </c>
    </row>
    <row r="50" spans="1:19" ht="24">
      <c r="A50" s="12">
        <v>12</v>
      </c>
      <c r="B50" s="58" t="s">
        <v>220</v>
      </c>
      <c r="C50" s="119" t="s">
        <v>38</v>
      </c>
      <c r="D50" s="202">
        <v>1</v>
      </c>
      <c r="E50" s="202">
        <v>2</v>
      </c>
      <c r="F50" s="202">
        <v>10</v>
      </c>
      <c r="G50" s="202">
        <v>13</v>
      </c>
      <c r="H50" s="202">
        <v>15</v>
      </c>
      <c r="I50" s="202">
        <v>41</v>
      </c>
      <c r="J50" s="202">
        <v>30</v>
      </c>
      <c r="K50" s="202">
        <v>86</v>
      </c>
      <c r="L50" s="202">
        <v>74</v>
      </c>
      <c r="M50" s="202">
        <v>62</v>
      </c>
      <c r="N50" s="202">
        <v>86</v>
      </c>
      <c r="O50" s="202"/>
      <c r="P50" s="202"/>
      <c r="Q50" s="202"/>
      <c r="R50" s="202">
        <v>222</v>
      </c>
      <c r="S50" s="200">
        <v>321</v>
      </c>
    </row>
    <row r="51" spans="1:19" ht="24">
      <c r="A51" s="12"/>
      <c r="B51" s="61"/>
      <c r="C51" s="119" t="s">
        <v>39</v>
      </c>
      <c r="D51" s="202">
        <v>12</v>
      </c>
      <c r="E51" s="202">
        <v>19</v>
      </c>
      <c r="F51" s="202">
        <v>55</v>
      </c>
      <c r="G51" s="202">
        <v>86</v>
      </c>
      <c r="H51" s="202">
        <v>43</v>
      </c>
      <c r="I51" s="202">
        <v>66</v>
      </c>
      <c r="J51" s="202">
        <v>83</v>
      </c>
      <c r="K51" s="202">
        <v>192</v>
      </c>
      <c r="L51" s="202">
        <v>124</v>
      </c>
      <c r="M51" s="202">
        <v>155</v>
      </c>
      <c r="N51" s="202">
        <v>55</v>
      </c>
      <c r="O51" s="202"/>
      <c r="P51" s="202"/>
      <c r="Q51" s="202"/>
      <c r="R51" s="202">
        <v>334</v>
      </c>
      <c r="S51" s="200">
        <v>612</v>
      </c>
    </row>
    <row r="52" spans="1:19" ht="24">
      <c r="A52" s="12"/>
      <c r="B52" s="61"/>
      <c r="C52" s="119" t="s">
        <v>64</v>
      </c>
      <c r="D52" s="202">
        <v>1</v>
      </c>
      <c r="E52" s="202">
        <v>1</v>
      </c>
      <c r="F52" s="202">
        <v>2</v>
      </c>
      <c r="G52" s="202">
        <v>4</v>
      </c>
      <c r="H52" s="202">
        <v>2</v>
      </c>
      <c r="I52" s="202">
        <v>3</v>
      </c>
      <c r="J52" s="202">
        <v>3</v>
      </c>
      <c r="K52" s="202">
        <v>8</v>
      </c>
      <c r="L52" s="202">
        <v>4</v>
      </c>
      <c r="M52" s="202">
        <v>5</v>
      </c>
      <c r="N52" s="202">
        <v>3</v>
      </c>
      <c r="O52" s="202"/>
      <c r="P52" s="202"/>
      <c r="Q52" s="202"/>
      <c r="R52" s="202">
        <v>12</v>
      </c>
      <c r="S52" s="200">
        <v>24</v>
      </c>
    </row>
    <row r="53" spans="1:19" ht="24">
      <c r="A53" s="12"/>
      <c r="B53" s="61"/>
      <c r="C53" s="203" t="s">
        <v>40</v>
      </c>
      <c r="D53" s="202">
        <v>13</v>
      </c>
      <c r="E53" s="202">
        <v>21</v>
      </c>
      <c r="F53" s="202">
        <v>65</v>
      </c>
      <c r="G53" s="202">
        <v>99</v>
      </c>
      <c r="H53" s="202">
        <v>58</v>
      </c>
      <c r="I53" s="202">
        <v>107</v>
      </c>
      <c r="J53" s="202">
        <v>113</v>
      </c>
      <c r="K53" s="202">
        <v>278</v>
      </c>
      <c r="L53" s="202">
        <v>198</v>
      </c>
      <c r="M53" s="202">
        <v>217</v>
      </c>
      <c r="N53" s="202">
        <v>141</v>
      </c>
      <c r="O53" s="202"/>
      <c r="P53" s="202"/>
      <c r="Q53" s="202"/>
      <c r="R53" s="202">
        <v>556</v>
      </c>
      <c r="S53" s="200">
        <v>933</v>
      </c>
    </row>
    <row r="54" spans="1:19" ht="24">
      <c r="A54" s="12">
        <v>13</v>
      </c>
      <c r="B54" s="58" t="s">
        <v>226</v>
      </c>
      <c r="C54" s="119" t="s">
        <v>38</v>
      </c>
      <c r="D54" s="204">
        <v>2</v>
      </c>
      <c r="E54" s="204">
        <v>3</v>
      </c>
      <c r="F54" s="204">
        <v>7</v>
      </c>
      <c r="G54" s="205">
        <v>12</v>
      </c>
      <c r="H54" s="204">
        <v>18</v>
      </c>
      <c r="I54" s="204">
        <v>24</v>
      </c>
      <c r="J54" s="204">
        <v>28</v>
      </c>
      <c r="K54" s="205">
        <v>70</v>
      </c>
      <c r="L54" s="204">
        <v>62</v>
      </c>
      <c r="M54" s="204">
        <v>69</v>
      </c>
      <c r="N54" s="204">
        <v>84</v>
      </c>
      <c r="O54" s="204"/>
      <c r="P54" s="204"/>
      <c r="Q54" s="204"/>
      <c r="R54" s="205">
        <v>215</v>
      </c>
      <c r="S54" s="196">
        <v>297</v>
      </c>
    </row>
    <row r="55" spans="1:19" ht="24">
      <c r="A55" s="12"/>
      <c r="B55" s="61"/>
      <c r="C55" s="119" t="s">
        <v>39</v>
      </c>
      <c r="D55" s="204">
        <v>4</v>
      </c>
      <c r="E55" s="204">
        <v>3</v>
      </c>
      <c r="F55" s="204">
        <v>16</v>
      </c>
      <c r="G55" s="205">
        <v>23</v>
      </c>
      <c r="H55" s="204">
        <v>27</v>
      </c>
      <c r="I55" s="204">
        <v>37</v>
      </c>
      <c r="J55" s="204">
        <v>57</v>
      </c>
      <c r="K55" s="205">
        <v>121</v>
      </c>
      <c r="L55" s="204">
        <v>52</v>
      </c>
      <c r="M55" s="204">
        <v>62</v>
      </c>
      <c r="N55" s="204">
        <v>38</v>
      </c>
      <c r="O55" s="204"/>
      <c r="P55" s="204"/>
      <c r="Q55" s="204"/>
      <c r="R55" s="205">
        <v>152</v>
      </c>
      <c r="S55" s="196">
        <v>296</v>
      </c>
    </row>
    <row r="56" spans="1:19" ht="24">
      <c r="A56" s="12"/>
      <c r="B56" s="61"/>
      <c r="C56" s="119" t="s">
        <v>64</v>
      </c>
      <c r="D56" s="204">
        <v>1</v>
      </c>
      <c r="E56" s="204">
        <v>1</v>
      </c>
      <c r="F56" s="204">
        <v>1</v>
      </c>
      <c r="G56" s="205">
        <v>3</v>
      </c>
      <c r="H56" s="204">
        <v>1</v>
      </c>
      <c r="I56" s="204">
        <v>2</v>
      </c>
      <c r="J56" s="204">
        <v>2</v>
      </c>
      <c r="K56" s="204">
        <v>5</v>
      </c>
      <c r="L56" s="204">
        <v>4</v>
      </c>
      <c r="M56" s="204">
        <v>4</v>
      </c>
      <c r="N56" s="204">
        <v>3</v>
      </c>
      <c r="O56" s="204"/>
      <c r="P56" s="204"/>
      <c r="Q56" s="204"/>
      <c r="R56" s="204">
        <v>12</v>
      </c>
      <c r="S56" s="196">
        <v>20</v>
      </c>
    </row>
    <row r="57" spans="1:19" ht="24">
      <c r="A57" s="12"/>
      <c r="B57" s="61"/>
      <c r="C57" s="203" t="s">
        <v>40</v>
      </c>
      <c r="D57" s="204">
        <v>6</v>
      </c>
      <c r="E57" s="204">
        <v>6</v>
      </c>
      <c r="F57" s="204">
        <v>23</v>
      </c>
      <c r="G57" s="204">
        <v>35</v>
      </c>
      <c r="H57" s="204">
        <v>45</v>
      </c>
      <c r="I57" s="204">
        <v>61</v>
      </c>
      <c r="J57" s="204">
        <v>85</v>
      </c>
      <c r="K57" s="204">
        <v>191</v>
      </c>
      <c r="L57" s="204">
        <v>114</v>
      </c>
      <c r="M57" s="204">
        <v>131</v>
      </c>
      <c r="N57" s="204">
        <v>132</v>
      </c>
      <c r="O57" s="204"/>
      <c r="P57" s="204"/>
      <c r="Q57" s="204"/>
      <c r="R57" s="204">
        <v>367</v>
      </c>
      <c r="S57" s="195">
        <v>593</v>
      </c>
    </row>
    <row r="58" spans="1:19" ht="24">
      <c r="A58" s="12">
        <v>14</v>
      </c>
      <c r="B58" s="58" t="s">
        <v>230</v>
      </c>
      <c r="C58" s="119" t="s">
        <v>38</v>
      </c>
      <c r="D58" s="204"/>
      <c r="E58" s="204">
        <v>46</v>
      </c>
      <c r="F58" s="204">
        <v>63</v>
      </c>
      <c r="G58" s="204">
        <f>SUM(E58:F58)</f>
        <v>109</v>
      </c>
      <c r="H58" s="204">
        <v>62</v>
      </c>
      <c r="I58" s="204">
        <v>76</v>
      </c>
      <c r="J58" s="204">
        <v>68</v>
      </c>
      <c r="K58" s="204">
        <f>SUM(H58:J58)</f>
        <v>206</v>
      </c>
      <c r="L58" s="204">
        <v>58</v>
      </c>
      <c r="M58" s="204">
        <v>14</v>
      </c>
      <c r="N58" s="204"/>
      <c r="O58" s="204"/>
      <c r="P58" s="204"/>
      <c r="Q58" s="204"/>
      <c r="R58" s="204">
        <f>SUM(L58:Q58)</f>
        <v>72</v>
      </c>
      <c r="S58" s="195">
        <v>387</v>
      </c>
    </row>
    <row r="59" spans="1:19" ht="24">
      <c r="A59" s="12"/>
      <c r="B59" s="61"/>
      <c r="C59" s="119" t="s">
        <v>39</v>
      </c>
      <c r="D59" s="204"/>
      <c r="E59" s="204">
        <v>43</v>
      </c>
      <c r="F59" s="204">
        <v>50</v>
      </c>
      <c r="G59" s="204">
        <f>SUM(E59:F59)</f>
        <v>93</v>
      </c>
      <c r="H59" s="204">
        <v>61</v>
      </c>
      <c r="I59" s="204">
        <v>58</v>
      </c>
      <c r="J59" s="204">
        <v>36</v>
      </c>
      <c r="K59" s="204">
        <f>SUM(H59:J59)</f>
        <v>155</v>
      </c>
      <c r="L59" s="204">
        <v>57</v>
      </c>
      <c r="M59" s="204">
        <v>12</v>
      </c>
      <c r="N59" s="204"/>
      <c r="O59" s="204"/>
      <c r="P59" s="204"/>
      <c r="Q59" s="204"/>
      <c r="R59" s="204">
        <f>SUM(L59:Q59)</f>
        <v>69</v>
      </c>
      <c r="S59" s="195">
        <v>317</v>
      </c>
    </row>
    <row r="60" spans="1:19" ht="24">
      <c r="A60" s="12"/>
      <c r="B60" s="61"/>
      <c r="C60" s="119" t="s">
        <v>64</v>
      </c>
      <c r="D60" s="204"/>
      <c r="E60" s="204">
        <v>2</v>
      </c>
      <c r="F60" s="204">
        <v>3</v>
      </c>
      <c r="G60" s="204">
        <f>SUM(E60:F60)</f>
        <v>5</v>
      </c>
      <c r="H60" s="204">
        <v>3</v>
      </c>
      <c r="I60" s="204">
        <v>3</v>
      </c>
      <c r="J60" s="204">
        <v>3</v>
      </c>
      <c r="K60" s="204">
        <f>SUM(H60:J60)</f>
        <v>9</v>
      </c>
      <c r="L60" s="204">
        <v>3</v>
      </c>
      <c r="M60" s="204">
        <v>1</v>
      </c>
      <c r="N60" s="204"/>
      <c r="O60" s="204"/>
      <c r="P60" s="204"/>
      <c r="Q60" s="204"/>
      <c r="R60" s="204">
        <f>SUM(L60:Q60)</f>
        <v>4</v>
      </c>
      <c r="S60" s="195">
        <v>18</v>
      </c>
    </row>
    <row r="61" spans="1:19" ht="24">
      <c r="A61" s="12"/>
      <c r="B61" s="61"/>
      <c r="C61" s="203" t="s">
        <v>40</v>
      </c>
      <c r="D61" s="204"/>
      <c r="E61" s="204">
        <v>89</v>
      </c>
      <c r="F61" s="204">
        <v>113</v>
      </c>
      <c r="G61" s="204">
        <f>SUM(E61:F61)</f>
        <v>202</v>
      </c>
      <c r="H61" s="204">
        <v>123</v>
      </c>
      <c r="I61" s="204">
        <v>134</v>
      </c>
      <c r="J61" s="204">
        <v>104</v>
      </c>
      <c r="K61" s="204">
        <f>SUM(H61:J61)</f>
        <v>361</v>
      </c>
      <c r="L61" s="204">
        <v>115</v>
      </c>
      <c r="M61" s="204">
        <v>26</v>
      </c>
      <c r="N61" s="204"/>
      <c r="O61" s="204"/>
      <c r="P61" s="204"/>
      <c r="Q61" s="204"/>
      <c r="R61" s="204">
        <f>SUM(L61:Q61)</f>
        <v>141</v>
      </c>
      <c r="S61" s="195">
        <v>704</v>
      </c>
    </row>
    <row r="62" spans="1:19" ht="24">
      <c r="A62" s="12">
        <v>15</v>
      </c>
      <c r="B62" s="58" t="s">
        <v>236</v>
      </c>
      <c r="C62" s="119" t="s">
        <v>38</v>
      </c>
      <c r="D62" s="61">
        <v>15</v>
      </c>
      <c r="E62" s="61">
        <v>19</v>
      </c>
      <c r="F62" s="61">
        <v>39</v>
      </c>
      <c r="G62" s="61">
        <v>73</v>
      </c>
      <c r="H62" s="61">
        <v>51</v>
      </c>
      <c r="I62" s="61">
        <v>77</v>
      </c>
      <c r="J62" s="61">
        <v>60</v>
      </c>
      <c r="K62" s="61">
        <v>188</v>
      </c>
      <c r="L62" s="61"/>
      <c r="M62" s="61"/>
      <c r="N62" s="61"/>
      <c r="O62" s="61"/>
      <c r="P62" s="61"/>
      <c r="Q62" s="61"/>
      <c r="R62" s="61"/>
      <c r="S62" s="13">
        <v>261</v>
      </c>
    </row>
    <row r="63" spans="1:19" ht="24">
      <c r="A63" s="12"/>
      <c r="B63" s="61"/>
      <c r="C63" s="119" t="s">
        <v>39</v>
      </c>
      <c r="D63" s="61">
        <v>17</v>
      </c>
      <c r="E63" s="61">
        <v>20</v>
      </c>
      <c r="F63" s="61">
        <v>26</v>
      </c>
      <c r="G63" s="61">
        <v>63</v>
      </c>
      <c r="H63" s="61">
        <v>41</v>
      </c>
      <c r="I63" s="61">
        <v>23</v>
      </c>
      <c r="J63" s="61">
        <v>34</v>
      </c>
      <c r="K63" s="61">
        <v>98</v>
      </c>
      <c r="L63" s="61"/>
      <c r="M63" s="61"/>
      <c r="N63" s="61"/>
      <c r="O63" s="61"/>
      <c r="P63" s="61"/>
      <c r="Q63" s="61"/>
      <c r="R63" s="61"/>
      <c r="S63" s="13">
        <v>161</v>
      </c>
    </row>
    <row r="64" spans="1:19" ht="24">
      <c r="A64" s="12"/>
      <c r="B64" s="61"/>
      <c r="C64" s="119" t="s">
        <v>64</v>
      </c>
      <c r="D64" s="61">
        <v>2</v>
      </c>
      <c r="E64" s="61">
        <v>2</v>
      </c>
      <c r="F64" s="61">
        <v>2</v>
      </c>
      <c r="G64" s="61">
        <v>6</v>
      </c>
      <c r="H64" s="61">
        <v>3</v>
      </c>
      <c r="I64" s="61">
        <v>5</v>
      </c>
      <c r="J64" s="61">
        <v>3</v>
      </c>
      <c r="K64" s="61">
        <v>11</v>
      </c>
      <c r="L64" s="61"/>
      <c r="M64" s="61"/>
      <c r="N64" s="61"/>
      <c r="O64" s="61"/>
      <c r="P64" s="61"/>
      <c r="Q64" s="61"/>
      <c r="R64" s="61"/>
      <c r="S64" s="13">
        <v>17</v>
      </c>
    </row>
    <row r="65" spans="1:19" ht="24">
      <c r="A65" s="12"/>
      <c r="B65" s="61"/>
      <c r="C65" s="203" t="s">
        <v>40</v>
      </c>
      <c r="D65" s="61">
        <v>32</v>
      </c>
      <c r="E65" s="61">
        <v>39</v>
      </c>
      <c r="F65" s="61">
        <v>65</v>
      </c>
      <c r="G65" s="61">
        <v>136</v>
      </c>
      <c r="H65" s="61">
        <v>92</v>
      </c>
      <c r="I65" s="61">
        <v>100</v>
      </c>
      <c r="J65" s="61">
        <v>94</v>
      </c>
      <c r="K65" s="61">
        <v>286</v>
      </c>
      <c r="L65" s="61"/>
      <c r="M65" s="61"/>
      <c r="N65" s="61"/>
      <c r="O65" s="61"/>
      <c r="P65" s="61"/>
      <c r="Q65" s="61"/>
      <c r="R65" s="61"/>
      <c r="S65" s="13">
        <v>422</v>
      </c>
    </row>
    <row r="66" spans="1:19" ht="24">
      <c r="A66" s="12">
        <v>16</v>
      </c>
      <c r="B66" s="58" t="s">
        <v>242</v>
      </c>
      <c r="C66" s="119" t="s">
        <v>38</v>
      </c>
      <c r="D66" s="204">
        <v>2</v>
      </c>
      <c r="E66" s="204">
        <v>10</v>
      </c>
      <c r="F66" s="204">
        <v>20</v>
      </c>
      <c r="G66" s="204">
        <v>32</v>
      </c>
      <c r="H66" s="204">
        <v>6</v>
      </c>
      <c r="I66" s="204">
        <v>3</v>
      </c>
      <c r="J66" s="204"/>
      <c r="K66" s="204">
        <v>9</v>
      </c>
      <c r="L66" s="204"/>
      <c r="M66" s="204"/>
      <c r="N66" s="204"/>
      <c r="O66" s="204"/>
      <c r="P66" s="204"/>
      <c r="Q66" s="204"/>
      <c r="R66" s="204"/>
      <c r="S66" s="195">
        <v>41</v>
      </c>
    </row>
    <row r="67" spans="1:19" ht="24">
      <c r="A67" s="12"/>
      <c r="B67" s="61"/>
      <c r="C67" s="119" t="s">
        <v>39</v>
      </c>
      <c r="D67" s="204">
        <v>4</v>
      </c>
      <c r="E67" s="204">
        <v>10</v>
      </c>
      <c r="F67" s="204">
        <v>15</v>
      </c>
      <c r="G67" s="204">
        <v>29</v>
      </c>
      <c r="H67" s="204">
        <v>7</v>
      </c>
      <c r="I67" s="204">
        <v>2</v>
      </c>
      <c r="J67" s="204"/>
      <c r="K67" s="204">
        <v>9</v>
      </c>
      <c r="L67" s="204"/>
      <c r="M67" s="204"/>
      <c r="N67" s="204"/>
      <c r="O67" s="204"/>
      <c r="P67" s="204"/>
      <c r="Q67" s="204"/>
      <c r="R67" s="204"/>
      <c r="S67" s="195">
        <v>38</v>
      </c>
    </row>
    <row r="68" spans="1:19" ht="24">
      <c r="A68" s="12"/>
      <c r="B68" s="61"/>
      <c r="C68" s="119" t="s">
        <v>64</v>
      </c>
      <c r="D68" s="204">
        <v>1</v>
      </c>
      <c r="E68" s="204">
        <v>2</v>
      </c>
      <c r="F68" s="204">
        <v>2</v>
      </c>
      <c r="G68" s="204">
        <v>5</v>
      </c>
      <c r="H68" s="204">
        <v>1</v>
      </c>
      <c r="I68" s="204">
        <v>1</v>
      </c>
      <c r="J68" s="204"/>
      <c r="K68" s="204">
        <v>2</v>
      </c>
      <c r="L68" s="204"/>
      <c r="M68" s="204"/>
      <c r="N68" s="204"/>
      <c r="O68" s="204"/>
      <c r="P68" s="204"/>
      <c r="Q68" s="204"/>
      <c r="R68" s="204"/>
      <c r="S68" s="195">
        <v>7</v>
      </c>
    </row>
    <row r="69" spans="1:19" ht="24">
      <c r="A69" s="12"/>
      <c r="B69" s="61"/>
      <c r="C69" s="203" t="s">
        <v>40</v>
      </c>
      <c r="D69" s="204">
        <v>6</v>
      </c>
      <c r="E69" s="204">
        <v>20</v>
      </c>
      <c r="F69" s="204">
        <v>35</v>
      </c>
      <c r="G69" s="204">
        <v>61</v>
      </c>
      <c r="H69" s="204">
        <v>13</v>
      </c>
      <c r="I69" s="204">
        <v>5</v>
      </c>
      <c r="J69" s="204"/>
      <c r="K69" s="204">
        <v>18</v>
      </c>
      <c r="L69" s="204"/>
      <c r="M69" s="204"/>
      <c r="N69" s="204"/>
      <c r="O69" s="204"/>
      <c r="P69" s="204"/>
      <c r="Q69" s="204"/>
      <c r="R69" s="204"/>
      <c r="S69" s="195">
        <v>79</v>
      </c>
    </row>
    <row r="70" spans="1:19" ht="24">
      <c r="A70" s="12">
        <v>17</v>
      </c>
      <c r="B70" s="58" t="s">
        <v>245</v>
      </c>
      <c r="C70" s="119" t="s">
        <v>38</v>
      </c>
      <c r="D70" s="202"/>
      <c r="E70" s="202"/>
      <c r="F70" s="202"/>
      <c r="G70" s="202"/>
      <c r="H70" s="202"/>
      <c r="I70" s="202">
        <v>2</v>
      </c>
      <c r="J70" s="202">
        <v>21</v>
      </c>
      <c r="K70" s="202">
        <v>23</v>
      </c>
      <c r="L70" s="202">
        <v>25</v>
      </c>
      <c r="M70" s="202">
        <v>48</v>
      </c>
      <c r="N70" s="202">
        <v>52</v>
      </c>
      <c r="O70" s="202"/>
      <c r="P70" s="202"/>
      <c r="Q70" s="202"/>
      <c r="R70" s="202">
        <v>125</v>
      </c>
      <c r="S70" s="200">
        <v>148</v>
      </c>
    </row>
    <row r="71" spans="1:19" ht="24">
      <c r="A71" s="12"/>
      <c r="B71" s="61"/>
      <c r="C71" s="119" t="s">
        <v>39</v>
      </c>
      <c r="D71" s="202"/>
      <c r="E71" s="202"/>
      <c r="F71" s="202"/>
      <c r="G71" s="202"/>
      <c r="H71" s="202"/>
      <c r="I71" s="202">
        <v>7</v>
      </c>
      <c r="J71" s="202">
        <v>23</v>
      </c>
      <c r="K71" s="202">
        <v>30</v>
      </c>
      <c r="L71" s="202">
        <v>24</v>
      </c>
      <c r="M71" s="202">
        <v>41</v>
      </c>
      <c r="N71" s="202">
        <v>13</v>
      </c>
      <c r="O71" s="202"/>
      <c r="P71" s="202"/>
      <c r="Q71" s="202"/>
      <c r="R71" s="202">
        <v>78</v>
      </c>
      <c r="S71" s="200">
        <v>108</v>
      </c>
    </row>
    <row r="72" spans="1:19" ht="24">
      <c r="A72" s="12"/>
      <c r="B72" s="61"/>
      <c r="C72" s="119" t="s">
        <v>64</v>
      </c>
      <c r="D72" s="202"/>
      <c r="E72" s="202"/>
      <c r="F72" s="202"/>
      <c r="G72" s="202"/>
      <c r="H72" s="202"/>
      <c r="I72" s="202">
        <v>1</v>
      </c>
      <c r="J72" s="202">
        <v>1</v>
      </c>
      <c r="K72" s="202">
        <v>2</v>
      </c>
      <c r="L72" s="202">
        <v>2</v>
      </c>
      <c r="M72" s="202">
        <v>2</v>
      </c>
      <c r="N72" s="202">
        <v>2</v>
      </c>
      <c r="O72" s="202"/>
      <c r="P72" s="202"/>
      <c r="Q72" s="202"/>
      <c r="R72" s="202">
        <v>6</v>
      </c>
      <c r="S72" s="200">
        <v>8</v>
      </c>
    </row>
    <row r="73" spans="1:19" ht="24">
      <c r="A73" s="12"/>
      <c r="B73" s="61"/>
      <c r="C73" s="203" t="s">
        <v>40</v>
      </c>
      <c r="D73" s="202"/>
      <c r="E73" s="202"/>
      <c r="F73" s="202"/>
      <c r="G73" s="202"/>
      <c r="H73" s="202"/>
      <c r="I73" s="202">
        <v>9</v>
      </c>
      <c r="J73" s="202">
        <v>44</v>
      </c>
      <c r="K73" s="202">
        <v>53</v>
      </c>
      <c r="L73" s="202">
        <v>49</v>
      </c>
      <c r="M73" s="202">
        <v>89</v>
      </c>
      <c r="N73" s="202">
        <v>65</v>
      </c>
      <c r="O73" s="202"/>
      <c r="P73" s="202"/>
      <c r="Q73" s="202"/>
      <c r="R73" s="202">
        <v>203</v>
      </c>
      <c r="S73" s="200">
        <v>256</v>
      </c>
    </row>
    <row r="74" spans="1:19" ht="24">
      <c r="A74" s="12">
        <v>18</v>
      </c>
      <c r="B74" s="58" t="s">
        <v>249</v>
      </c>
      <c r="C74" s="119" t="s">
        <v>38</v>
      </c>
      <c r="D74" s="204"/>
      <c r="E74" s="204"/>
      <c r="F74" s="204"/>
      <c r="G74" s="204"/>
      <c r="H74" s="204"/>
      <c r="I74" s="204"/>
      <c r="J74" s="204"/>
      <c r="K74" s="204"/>
      <c r="L74" s="204">
        <v>10</v>
      </c>
      <c r="M74" s="204">
        <v>21</v>
      </c>
      <c r="N74" s="204">
        <v>17</v>
      </c>
      <c r="O74" s="204">
        <v>27</v>
      </c>
      <c r="P74" s="204">
        <v>24</v>
      </c>
      <c r="Q74" s="204">
        <v>26</v>
      </c>
      <c r="R74" s="204">
        <f>SUM(D74:Q74)</f>
        <v>125</v>
      </c>
      <c r="S74" s="195">
        <v>125</v>
      </c>
    </row>
    <row r="75" spans="1:19" ht="24">
      <c r="A75" s="12"/>
      <c r="B75" s="61"/>
      <c r="C75" s="119" t="s">
        <v>39</v>
      </c>
      <c r="D75" s="204"/>
      <c r="E75" s="204"/>
      <c r="F75" s="204"/>
      <c r="G75" s="204"/>
      <c r="H75" s="204"/>
      <c r="I75" s="204"/>
      <c r="J75" s="204"/>
      <c r="K75" s="204"/>
      <c r="L75" s="204">
        <v>15</v>
      </c>
      <c r="M75" s="204">
        <v>30</v>
      </c>
      <c r="N75" s="204">
        <v>13</v>
      </c>
      <c r="O75" s="204">
        <v>33</v>
      </c>
      <c r="P75" s="204">
        <v>21</v>
      </c>
      <c r="Q75" s="204">
        <v>40</v>
      </c>
      <c r="R75" s="204">
        <f>SUM(D75:Q75)</f>
        <v>152</v>
      </c>
      <c r="S75" s="195">
        <v>152</v>
      </c>
    </row>
    <row r="76" spans="1:19" ht="24">
      <c r="A76" s="12"/>
      <c r="B76" s="61"/>
      <c r="C76" s="119" t="s">
        <v>64</v>
      </c>
      <c r="D76" s="204"/>
      <c r="E76" s="204"/>
      <c r="F76" s="204"/>
      <c r="G76" s="204"/>
      <c r="H76" s="204"/>
      <c r="I76" s="204"/>
      <c r="J76" s="204"/>
      <c r="K76" s="204"/>
      <c r="L76" s="204">
        <v>1</v>
      </c>
      <c r="M76" s="204">
        <v>2</v>
      </c>
      <c r="N76" s="204">
        <v>1</v>
      </c>
      <c r="O76" s="204">
        <v>2</v>
      </c>
      <c r="P76" s="204">
        <v>1</v>
      </c>
      <c r="Q76" s="204">
        <v>2</v>
      </c>
      <c r="R76" s="204">
        <f>SUM(D76:Q76)</f>
        <v>9</v>
      </c>
      <c r="S76" s="195">
        <v>9</v>
      </c>
    </row>
    <row r="77" spans="1:19" ht="24">
      <c r="A77" s="12"/>
      <c r="B77" s="61"/>
      <c r="C77" s="203" t="s">
        <v>40</v>
      </c>
      <c r="D77" s="204"/>
      <c r="E77" s="204"/>
      <c r="F77" s="204"/>
      <c r="G77" s="204"/>
      <c r="H77" s="204"/>
      <c r="I77" s="204"/>
      <c r="J77" s="204"/>
      <c r="K77" s="204"/>
      <c r="L77" s="204">
        <v>25</v>
      </c>
      <c r="M77" s="204">
        <v>51</v>
      </c>
      <c r="N77" s="204">
        <v>30</v>
      </c>
      <c r="O77" s="204">
        <v>60</v>
      </c>
      <c r="P77" s="204">
        <v>45</v>
      </c>
      <c r="Q77" s="204">
        <v>66</v>
      </c>
      <c r="R77" s="204">
        <f>SUM(D77:Q77)</f>
        <v>277</v>
      </c>
      <c r="S77" s="195">
        <v>277</v>
      </c>
    </row>
    <row r="78" spans="1:19" ht="24">
      <c r="A78" s="12">
        <v>19</v>
      </c>
      <c r="B78" s="48" t="s">
        <v>287</v>
      </c>
      <c r="C78" s="176" t="s">
        <v>38</v>
      </c>
      <c r="D78" s="176"/>
      <c r="E78" s="176">
        <v>4</v>
      </c>
      <c r="F78" s="176">
        <v>13</v>
      </c>
      <c r="G78" s="176">
        <v>17</v>
      </c>
      <c r="H78" s="176">
        <v>22</v>
      </c>
      <c r="I78" s="176">
        <v>19</v>
      </c>
      <c r="J78" s="176">
        <v>21</v>
      </c>
      <c r="K78" s="176">
        <v>62</v>
      </c>
      <c r="L78" s="176">
        <v>52</v>
      </c>
      <c r="M78" s="176">
        <v>40</v>
      </c>
      <c r="N78" s="176">
        <v>39</v>
      </c>
      <c r="O78" s="176">
        <f>SUM(L78:N78)</f>
        <v>131</v>
      </c>
      <c r="P78" s="176"/>
      <c r="Q78" s="176"/>
      <c r="R78" s="176">
        <f>SUM(L78:Q78)</f>
        <v>262</v>
      </c>
      <c r="S78" s="176">
        <f>SUM(G78,K78,R78)</f>
        <v>341</v>
      </c>
    </row>
    <row r="79" spans="1:19" ht="24">
      <c r="A79" s="12"/>
      <c r="B79" s="71"/>
      <c r="C79" s="176" t="s">
        <v>39</v>
      </c>
      <c r="D79" s="176">
        <v>11</v>
      </c>
      <c r="E79" s="176">
        <v>18</v>
      </c>
      <c r="F79" s="176">
        <v>29</v>
      </c>
      <c r="G79" s="176">
        <v>58</v>
      </c>
      <c r="H79" s="176">
        <v>61</v>
      </c>
      <c r="I79" s="176">
        <v>44</v>
      </c>
      <c r="J79" s="176">
        <v>55</v>
      </c>
      <c r="K79" s="176">
        <v>160</v>
      </c>
      <c r="L79" s="176">
        <v>52</v>
      </c>
      <c r="M79" s="176">
        <v>63</v>
      </c>
      <c r="N79" s="176">
        <v>19</v>
      </c>
      <c r="O79" s="176">
        <f>SUM(L79:N79)</f>
        <v>134</v>
      </c>
      <c r="P79" s="176"/>
      <c r="Q79" s="176"/>
      <c r="R79" s="176">
        <f aca="true" t="shared" si="0" ref="R79:R109">SUM(L79:Q79)</f>
        <v>268</v>
      </c>
      <c r="S79" s="176">
        <f aca="true" t="shared" si="1" ref="S79:S109">SUM(G79,K79,R79)</f>
        <v>486</v>
      </c>
    </row>
    <row r="80" spans="1:19" ht="24">
      <c r="A80" s="12"/>
      <c r="B80" s="71"/>
      <c r="C80" s="176" t="s">
        <v>64</v>
      </c>
      <c r="D80" s="176">
        <v>1</v>
      </c>
      <c r="E80" s="176">
        <v>1</v>
      </c>
      <c r="F80" s="176">
        <v>1</v>
      </c>
      <c r="G80" s="176">
        <v>3</v>
      </c>
      <c r="H80" s="176">
        <v>2</v>
      </c>
      <c r="I80" s="176">
        <v>2</v>
      </c>
      <c r="J80" s="176">
        <v>2</v>
      </c>
      <c r="K80" s="176">
        <v>6</v>
      </c>
      <c r="L80" s="176">
        <v>3</v>
      </c>
      <c r="M80" s="176">
        <v>3</v>
      </c>
      <c r="N80" s="176">
        <v>2</v>
      </c>
      <c r="O80" s="176">
        <f>SUM(L80:N80)</f>
        <v>8</v>
      </c>
      <c r="P80" s="176"/>
      <c r="Q80" s="176"/>
      <c r="R80" s="176">
        <f t="shared" si="0"/>
        <v>16</v>
      </c>
      <c r="S80" s="176">
        <f t="shared" si="1"/>
        <v>25</v>
      </c>
    </row>
    <row r="81" spans="1:19" ht="24">
      <c r="A81" s="12"/>
      <c r="B81" s="71"/>
      <c r="C81" s="206" t="s">
        <v>40</v>
      </c>
      <c r="D81" s="176">
        <v>11</v>
      </c>
      <c r="E81" s="176">
        <v>22</v>
      </c>
      <c r="F81" s="176">
        <v>42</v>
      </c>
      <c r="G81" s="176">
        <f>SUM(D81:F81)</f>
        <v>75</v>
      </c>
      <c r="H81" s="176">
        <v>83</v>
      </c>
      <c r="I81" s="176">
        <v>63</v>
      </c>
      <c r="J81" s="176">
        <v>76</v>
      </c>
      <c r="K81" s="176">
        <v>222</v>
      </c>
      <c r="L81" s="176">
        <v>104</v>
      </c>
      <c r="M81" s="176">
        <v>103</v>
      </c>
      <c r="N81" s="176">
        <v>58</v>
      </c>
      <c r="O81" s="176">
        <f>SUM(L81:N81)</f>
        <v>265</v>
      </c>
      <c r="P81" s="176"/>
      <c r="Q81" s="176"/>
      <c r="R81" s="176">
        <f t="shared" si="0"/>
        <v>530</v>
      </c>
      <c r="S81" s="176">
        <f t="shared" si="1"/>
        <v>827</v>
      </c>
    </row>
    <row r="82" spans="1:19" ht="24">
      <c r="A82" s="12">
        <v>20</v>
      </c>
      <c r="B82" s="48" t="s">
        <v>293</v>
      </c>
      <c r="C82" s="176" t="s">
        <v>38</v>
      </c>
      <c r="D82" s="176">
        <v>44</v>
      </c>
      <c r="E82" s="176">
        <v>42</v>
      </c>
      <c r="F82" s="176">
        <v>50</v>
      </c>
      <c r="G82" s="176">
        <v>136</v>
      </c>
      <c r="H82" s="176">
        <v>128</v>
      </c>
      <c r="I82" s="176">
        <v>148</v>
      </c>
      <c r="J82" s="176">
        <v>130</v>
      </c>
      <c r="K82" s="176">
        <v>406</v>
      </c>
      <c r="L82" s="176"/>
      <c r="M82" s="176"/>
      <c r="N82" s="176"/>
      <c r="O82" s="176"/>
      <c r="P82" s="176"/>
      <c r="Q82" s="176"/>
      <c r="R82" s="176">
        <f t="shared" si="0"/>
        <v>0</v>
      </c>
      <c r="S82" s="176">
        <f t="shared" si="1"/>
        <v>542</v>
      </c>
    </row>
    <row r="83" spans="1:19" ht="24">
      <c r="A83" s="12"/>
      <c r="B83" s="71"/>
      <c r="C83" s="176" t="s">
        <v>39</v>
      </c>
      <c r="D83" s="176">
        <v>66</v>
      </c>
      <c r="E83" s="176">
        <v>69</v>
      </c>
      <c r="F83" s="176">
        <v>55</v>
      </c>
      <c r="G83" s="176">
        <v>190</v>
      </c>
      <c r="H83" s="176">
        <v>136</v>
      </c>
      <c r="I83" s="176">
        <v>136</v>
      </c>
      <c r="J83" s="176">
        <v>124</v>
      </c>
      <c r="K83" s="176">
        <v>396</v>
      </c>
      <c r="L83" s="176"/>
      <c r="M83" s="176"/>
      <c r="N83" s="176"/>
      <c r="O83" s="176"/>
      <c r="P83" s="176"/>
      <c r="Q83" s="176"/>
      <c r="R83" s="176">
        <f t="shared" si="0"/>
        <v>0</v>
      </c>
      <c r="S83" s="176">
        <f t="shared" si="1"/>
        <v>586</v>
      </c>
    </row>
    <row r="84" spans="1:19" ht="24">
      <c r="A84" s="12"/>
      <c r="B84" s="71"/>
      <c r="C84" s="176" t="s">
        <v>64</v>
      </c>
      <c r="D84" s="176">
        <v>3</v>
      </c>
      <c r="E84" s="176">
        <v>3</v>
      </c>
      <c r="F84" s="176">
        <v>3</v>
      </c>
      <c r="G84" s="176">
        <v>9</v>
      </c>
      <c r="H84" s="176">
        <v>7</v>
      </c>
      <c r="I84" s="176">
        <v>7</v>
      </c>
      <c r="J84" s="176">
        <v>6</v>
      </c>
      <c r="K84" s="176">
        <v>20</v>
      </c>
      <c r="L84" s="176"/>
      <c r="M84" s="176"/>
      <c r="N84" s="176"/>
      <c r="O84" s="176"/>
      <c r="P84" s="176"/>
      <c r="Q84" s="176"/>
      <c r="R84" s="176">
        <f t="shared" si="0"/>
        <v>0</v>
      </c>
      <c r="S84" s="176">
        <f t="shared" si="1"/>
        <v>29</v>
      </c>
    </row>
    <row r="85" spans="1:19" ht="24">
      <c r="A85" s="12"/>
      <c r="B85" s="71"/>
      <c r="C85" s="206" t="s">
        <v>40</v>
      </c>
      <c r="D85" s="176">
        <v>110</v>
      </c>
      <c r="E85" s="176">
        <v>111</v>
      </c>
      <c r="F85" s="176">
        <v>105</v>
      </c>
      <c r="G85" s="176">
        <v>326</v>
      </c>
      <c r="H85" s="176">
        <v>264</v>
      </c>
      <c r="I85" s="176">
        <v>266</v>
      </c>
      <c r="J85" s="176">
        <v>254</v>
      </c>
      <c r="K85" s="176">
        <v>802</v>
      </c>
      <c r="L85" s="176"/>
      <c r="M85" s="176"/>
      <c r="N85" s="176"/>
      <c r="O85" s="176"/>
      <c r="P85" s="176"/>
      <c r="Q85" s="176"/>
      <c r="R85" s="176">
        <f t="shared" si="0"/>
        <v>0</v>
      </c>
      <c r="S85" s="176">
        <f t="shared" si="1"/>
        <v>1128</v>
      </c>
    </row>
    <row r="86" spans="1:19" ht="24">
      <c r="A86" s="12">
        <v>21</v>
      </c>
      <c r="B86" s="48" t="s">
        <v>298</v>
      </c>
      <c r="C86" s="176" t="s">
        <v>38</v>
      </c>
      <c r="D86" s="176">
        <v>11</v>
      </c>
      <c r="E86" s="176">
        <v>22</v>
      </c>
      <c r="F86" s="176">
        <v>9</v>
      </c>
      <c r="G86" s="176">
        <v>42</v>
      </c>
      <c r="H86" s="176">
        <v>38</v>
      </c>
      <c r="I86" s="176">
        <v>34</v>
      </c>
      <c r="J86" s="176">
        <v>45</v>
      </c>
      <c r="K86" s="176">
        <v>117</v>
      </c>
      <c r="L86" s="176"/>
      <c r="M86" s="176"/>
      <c r="N86" s="176"/>
      <c r="O86" s="176">
        <v>15</v>
      </c>
      <c r="P86" s="176"/>
      <c r="Q86" s="176"/>
      <c r="R86" s="176">
        <f t="shared" si="0"/>
        <v>15</v>
      </c>
      <c r="S86" s="176">
        <f t="shared" si="1"/>
        <v>174</v>
      </c>
    </row>
    <row r="87" spans="1:19" ht="24">
      <c r="A87" s="12"/>
      <c r="B87" s="71"/>
      <c r="C87" s="176" t="s">
        <v>39</v>
      </c>
      <c r="D87" s="176">
        <v>16</v>
      </c>
      <c r="E87" s="176">
        <v>32</v>
      </c>
      <c r="F87" s="176">
        <v>30</v>
      </c>
      <c r="G87" s="176">
        <v>78</v>
      </c>
      <c r="H87" s="176">
        <v>44</v>
      </c>
      <c r="I87" s="176">
        <v>32</v>
      </c>
      <c r="J87" s="176">
        <v>15</v>
      </c>
      <c r="K87" s="176">
        <v>91</v>
      </c>
      <c r="L87" s="176"/>
      <c r="M87" s="176"/>
      <c r="N87" s="176"/>
      <c r="O87" s="176">
        <v>12</v>
      </c>
      <c r="P87" s="176"/>
      <c r="Q87" s="176"/>
      <c r="R87" s="176">
        <f t="shared" si="0"/>
        <v>12</v>
      </c>
      <c r="S87" s="176">
        <f t="shared" si="1"/>
        <v>181</v>
      </c>
    </row>
    <row r="88" spans="1:19" ht="24">
      <c r="A88" s="12"/>
      <c r="B88" s="71"/>
      <c r="C88" s="176" t="s">
        <v>64</v>
      </c>
      <c r="D88" s="176">
        <v>1</v>
      </c>
      <c r="E88" s="176">
        <v>2</v>
      </c>
      <c r="F88" s="176">
        <v>2</v>
      </c>
      <c r="G88" s="176">
        <v>5</v>
      </c>
      <c r="H88" s="176">
        <v>2</v>
      </c>
      <c r="I88" s="176">
        <v>2</v>
      </c>
      <c r="J88" s="176">
        <v>2</v>
      </c>
      <c r="K88" s="176">
        <v>6</v>
      </c>
      <c r="L88" s="176"/>
      <c r="M88" s="176"/>
      <c r="N88" s="176"/>
      <c r="O88" s="176">
        <v>1</v>
      </c>
      <c r="P88" s="176"/>
      <c r="Q88" s="176"/>
      <c r="R88" s="176">
        <f t="shared" si="0"/>
        <v>1</v>
      </c>
      <c r="S88" s="176">
        <f t="shared" si="1"/>
        <v>12</v>
      </c>
    </row>
    <row r="89" spans="1:19" ht="24">
      <c r="A89" s="12"/>
      <c r="B89" s="71"/>
      <c r="C89" s="206" t="s">
        <v>40</v>
      </c>
      <c r="D89" s="176">
        <v>27</v>
      </c>
      <c r="E89" s="176">
        <v>54</v>
      </c>
      <c r="F89" s="176">
        <v>39</v>
      </c>
      <c r="G89" s="176">
        <v>120</v>
      </c>
      <c r="H89" s="176">
        <v>82</v>
      </c>
      <c r="I89" s="176">
        <v>66</v>
      </c>
      <c r="J89" s="176">
        <v>60</v>
      </c>
      <c r="K89" s="176">
        <v>208</v>
      </c>
      <c r="L89" s="176"/>
      <c r="M89" s="176"/>
      <c r="N89" s="176"/>
      <c r="O89" s="176">
        <v>27</v>
      </c>
      <c r="P89" s="176"/>
      <c r="Q89" s="176"/>
      <c r="R89" s="176">
        <f t="shared" si="0"/>
        <v>27</v>
      </c>
      <c r="S89" s="176">
        <f t="shared" si="1"/>
        <v>355</v>
      </c>
    </row>
    <row r="90" spans="1:19" ht="24">
      <c r="A90" s="12">
        <v>22</v>
      </c>
      <c r="B90" s="48" t="s">
        <v>303</v>
      </c>
      <c r="C90" s="176" t="s">
        <v>38</v>
      </c>
      <c r="D90" s="12"/>
      <c r="E90" s="12"/>
      <c r="F90" s="12"/>
      <c r="G90" s="12"/>
      <c r="H90" s="12">
        <v>11</v>
      </c>
      <c r="I90" s="12">
        <v>12</v>
      </c>
      <c r="J90" s="12">
        <v>22</v>
      </c>
      <c r="K90" s="12">
        <v>45</v>
      </c>
      <c r="L90" s="12">
        <v>16</v>
      </c>
      <c r="M90" s="12">
        <v>9</v>
      </c>
      <c r="N90" s="12">
        <v>60</v>
      </c>
      <c r="O90" s="12"/>
      <c r="P90" s="12"/>
      <c r="Q90" s="12"/>
      <c r="R90" s="12">
        <v>85</v>
      </c>
      <c r="S90" s="12">
        <v>130</v>
      </c>
    </row>
    <row r="91" spans="1:19" ht="24">
      <c r="A91" s="12"/>
      <c r="B91" s="71"/>
      <c r="C91" s="176" t="s">
        <v>39</v>
      </c>
      <c r="D91" s="12"/>
      <c r="E91" s="12"/>
      <c r="F91" s="12"/>
      <c r="G91" s="12"/>
      <c r="H91" s="12">
        <v>2</v>
      </c>
      <c r="I91" s="12">
        <v>11</v>
      </c>
      <c r="J91" s="12">
        <v>17</v>
      </c>
      <c r="K91" s="12">
        <v>30</v>
      </c>
      <c r="L91" s="12">
        <v>12</v>
      </c>
      <c r="M91" s="12">
        <v>9</v>
      </c>
      <c r="N91" s="12">
        <v>46</v>
      </c>
      <c r="O91" s="12"/>
      <c r="P91" s="12"/>
      <c r="Q91" s="12"/>
      <c r="R91" s="12">
        <v>67</v>
      </c>
      <c r="S91" s="12">
        <v>97</v>
      </c>
    </row>
    <row r="92" spans="1:19" ht="24">
      <c r="A92" s="12"/>
      <c r="B92" s="71"/>
      <c r="C92" s="176" t="s">
        <v>64</v>
      </c>
      <c r="D92" s="12"/>
      <c r="E92" s="12"/>
      <c r="F92" s="12"/>
      <c r="G92" s="12"/>
      <c r="H92" s="12">
        <v>13</v>
      </c>
      <c r="I92" s="12">
        <v>23</v>
      </c>
      <c r="J92" s="12">
        <v>39</v>
      </c>
      <c r="K92" s="12">
        <v>75</v>
      </c>
      <c r="L92" s="12">
        <v>28</v>
      </c>
      <c r="M92" s="12">
        <v>18</v>
      </c>
      <c r="N92" s="12">
        <v>106</v>
      </c>
      <c r="O92" s="12"/>
      <c r="P92" s="12"/>
      <c r="Q92" s="12"/>
      <c r="R92" s="12">
        <v>152</v>
      </c>
      <c r="S92" s="12">
        <v>227</v>
      </c>
    </row>
    <row r="93" spans="1:19" ht="24">
      <c r="A93" s="12"/>
      <c r="B93" s="71"/>
      <c r="C93" s="206" t="s">
        <v>40</v>
      </c>
      <c r="D93" s="12"/>
      <c r="E93" s="12"/>
      <c r="F93" s="12"/>
      <c r="G93" s="12"/>
      <c r="H93" s="12">
        <v>1</v>
      </c>
      <c r="I93" s="12">
        <v>1</v>
      </c>
      <c r="J93" s="12">
        <v>1</v>
      </c>
      <c r="K93" s="12">
        <v>3</v>
      </c>
      <c r="L93" s="12">
        <v>1</v>
      </c>
      <c r="M93" s="12">
        <v>1</v>
      </c>
      <c r="N93" s="12">
        <v>3</v>
      </c>
      <c r="O93" s="12"/>
      <c r="P93" s="12"/>
      <c r="Q93" s="12"/>
      <c r="R93" s="12">
        <v>5</v>
      </c>
      <c r="S93" s="12">
        <v>8</v>
      </c>
    </row>
    <row r="94" spans="1:19" ht="24">
      <c r="A94" s="12">
        <v>23</v>
      </c>
      <c r="B94" s="48" t="s">
        <v>308</v>
      </c>
      <c r="C94" s="176" t="s">
        <v>38</v>
      </c>
      <c r="D94" s="176">
        <v>9</v>
      </c>
      <c r="E94" s="176">
        <v>18</v>
      </c>
      <c r="F94" s="176">
        <v>22</v>
      </c>
      <c r="G94" s="176">
        <v>49</v>
      </c>
      <c r="H94" s="176">
        <v>41</v>
      </c>
      <c r="I94" s="176">
        <v>22</v>
      </c>
      <c r="J94" s="176">
        <v>31</v>
      </c>
      <c r="K94" s="176">
        <v>94</v>
      </c>
      <c r="L94" s="176"/>
      <c r="M94" s="176"/>
      <c r="N94" s="176"/>
      <c r="O94" s="176"/>
      <c r="P94" s="176"/>
      <c r="Q94" s="176"/>
      <c r="R94" s="176">
        <f t="shared" si="0"/>
        <v>0</v>
      </c>
      <c r="S94" s="176">
        <f t="shared" si="1"/>
        <v>143</v>
      </c>
    </row>
    <row r="95" spans="1:19" ht="24">
      <c r="A95" s="12"/>
      <c r="B95" s="71"/>
      <c r="C95" s="176" t="s">
        <v>39</v>
      </c>
      <c r="D95" s="176">
        <v>22</v>
      </c>
      <c r="E95" s="176">
        <v>25</v>
      </c>
      <c r="F95" s="176">
        <v>22</v>
      </c>
      <c r="G95" s="176">
        <v>69</v>
      </c>
      <c r="H95" s="176">
        <v>49</v>
      </c>
      <c r="I95" s="176">
        <v>25</v>
      </c>
      <c r="J95" s="176">
        <v>25</v>
      </c>
      <c r="K95" s="176">
        <v>99</v>
      </c>
      <c r="L95" s="176"/>
      <c r="M95" s="176"/>
      <c r="N95" s="176"/>
      <c r="O95" s="176"/>
      <c r="P95" s="176"/>
      <c r="Q95" s="176"/>
      <c r="R95" s="176">
        <f t="shared" si="0"/>
        <v>0</v>
      </c>
      <c r="S95" s="176">
        <f t="shared" si="1"/>
        <v>168</v>
      </c>
    </row>
    <row r="96" spans="1:19" ht="24">
      <c r="A96" s="12"/>
      <c r="B96" s="71"/>
      <c r="C96" s="176" t="s">
        <v>64</v>
      </c>
      <c r="D96" s="176">
        <v>31</v>
      </c>
      <c r="E96" s="176">
        <v>43</v>
      </c>
      <c r="F96" s="176">
        <v>44</v>
      </c>
      <c r="G96" s="176">
        <v>118</v>
      </c>
      <c r="H96" s="176">
        <v>90</v>
      </c>
      <c r="I96" s="176">
        <v>47</v>
      </c>
      <c r="J96" s="176">
        <v>56</v>
      </c>
      <c r="K96" s="176">
        <v>193</v>
      </c>
      <c r="L96" s="176"/>
      <c r="M96" s="176"/>
      <c r="N96" s="176"/>
      <c r="O96" s="176"/>
      <c r="P96" s="176"/>
      <c r="Q96" s="176"/>
      <c r="R96" s="176">
        <f t="shared" si="0"/>
        <v>0</v>
      </c>
      <c r="S96" s="176">
        <f t="shared" si="1"/>
        <v>311</v>
      </c>
    </row>
    <row r="97" spans="1:19" ht="24">
      <c r="A97" s="12"/>
      <c r="B97" s="71"/>
      <c r="C97" s="206" t="s">
        <v>40</v>
      </c>
      <c r="D97" s="176">
        <v>1</v>
      </c>
      <c r="E97" s="176">
        <v>1</v>
      </c>
      <c r="F97" s="176">
        <v>1</v>
      </c>
      <c r="G97" s="176">
        <v>3</v>
      </c>
      <c r="H97" s="176">
        <v>2</v>
      </c>
      <c r="I97" s="176">
        <v>2</v>
      </c>
      <c r="J97" s="176">
        <v>2</v>
      </c>
      <c r="K97" s="176">
        <v>6</v>
      </c>
      <c r="L97" s="176"/>
      <c r="M97" s="176"/>
      <c r="N97" s="176"/>
      <c r="O97" s="176"/>
      <c r="P97" s="176"/>
      <c r="Q97" s="176"/>
      <c r="R97" s="176">
        <f t="shared" si="0"/>
        <v>0</v>
      </c>
      <c r="S97" s="176">
        <f t="shared" si="1"/>
        <v>9</v>
      </c>
    </row>
    <row r="98" spans="1:19" ht="24">
      <c r="A98" s="12">
        <v>24</v>
      </c>
      <c r="B98" s="48" t="s">
        <v>313</v>
      </c>
      <c r="C98" s="176" t="s">
        <v>38</v>
      </c>
      <c r="D98" s="176"/>
      <c r="E98" s="176"/>
      <c r="F98" s="176"/>
      <c r="G98" s="176">
        <v>26</v>
      </c>
      <c r="H98" s="176">
        <v>26</v>
      </c>
      <c r="I98" s="176">
        <v>25</v>
      </c>
      <c r="J98" s="176"/>
      <c r="K98" s="176"/>
      <c r="L98" s="176"/>
      <c r="M98" s="176"/>
      <c r="N98" s="176"/>
      <c r="O98" s="176"/>
      <c r="P98" s="176"/>
      <c r="Q98" s="176"/>
      <c r="R98" s="176">
        <f t="shared" si="0"/>
        <v>0</v>
      </c>
      <c r="S98" s="176">
        <f t="shared" si="1"/>
        <v>26</v>
      </c>
    </row>
    <row r="99" spans="1:19" ht="24">
      <c r="A99" s="12"/>
      <c r="B99" s="71"/>
      <c r="C99" s="176" t="s">
        <v>39</v>
      </c>
      <c r="D99" s="176"/>
      <c r="E99" s="176"/>
      <c r="F99" s="176"/>
      <c r="G99" s="176">
        <v>7</v>
      </c>
      <c r="H99" s="176">
        <v>5</v>
      </c>
      <c r="I99" s="176">
        <v>6</v>
      </c>
      <c r="J99" s="176"/>
      <c r="K99" s="176"/>
      <c r="L99" s="176"/>
      <c r="M99" s="176"/>
      <c r="N99" s="176"/>
      <c r="O99" s="176"/>
      <c r="P99" s="176"/>
      <c r="Q99" s="176"/>
      <c r="R99" s="176">
        <f t="shared" si="0"/>
        <v>0</v>
      </c>
      <c r="S99" s="176">
        <f t="shared" si="1"/>
        <v>7</v>
      </c>
    </row>
    <row r="100" spans="1:19" ht="24">
      <c r="A100" s="12"/>
      <c r="B100" s="71"/>
      <c r="C100" s="176" t="s">
        <v>64</v>
      </c>
      <c r="D100" s="176"/>
      <c r="E100" s="176"/>
      <c r="F100" s="176"/>
      <c r="G100" s="176">
        <v>1</v>
      </c>
      <c r="H100" s="176">
        <v>1</v>
      </c>
      <c r="I100" s="176">
        <v>1</v>
      </c>
      <c r="J100" s="176"/>
      <c r="K100" s="176"/>
      <c r="L100" s="176"/>
      <c r="M100" s="176"/>
      <c r="N100" s="176"/>
      <c r="O100" s="176"/>
      <c r="P100" s="176"/>
      <c r="Q100" s="176"/>
      <c r="R100" s="176">
        <f t="shared" si="0"/>
        <v>0</v>
      </c>
      <c r="S100" s="176">
        <f t="shared" si="1"/>
        <v>1</v>
      </c>
    </row>
    <row r="101" spans="1:19" ht="24">
      <c r="A101" s="12"/>
      <c r="B101" s="71"/>
      <c r="C101" s="206" t="s">
        <v>40</v>
      </c>
      <c r="D101" s="176"/>
      <c r="E101" s="176"/>
      <c r="F101" s="176"/>
      <c r="G101" s="176">
        <v>33</v>
      </c>
      <c r="H101" s="176">
        <v>31</v>
      </c>
      <c r="I101" s="176">
        <v>31</v>
      </c>
      <c r="J101" s="176"/>
      <c r="K101" s="176"/>
      <c r="L101" s="176"/>
      <c r="M101" s="176"/>
      <c r="N101" s="176"/>
      <c r="O101" s="176"/>
      <c r="P101" s="176"/>
      <c r="Q101" s="176"/>
      <c r="R101" s="176">
        <f t="shared" si="0"/>
        <v>0</v>
      </c>
      <c r="S101" s="176">
        <f t="shared" si="1"/>
        <v>33</v>
      </c>
    </row>
    <row r="102" spans="1:19" ht="24">
      <c r="A102" s="12">
        <v>25</v>
      </c>
      <c r="B102" s="48" t="s">
        <v>318</v>
      </c>
      <c r="C102" s="176" t="s">
        <v>38</v>
      </c>
      <c r="D102" s="207"/>
      <c r="E102" s="208">
        <v>5</v>
      </c>
      <c r="F102" s="208">
        <v>6</v>
      </c>
      <c r="G102" s="208">
        <v>11</v>
      </c>
      <c r="H102" s="208">
        <v>27</v>
      </c>
      <c r="I102" s="208">
        <v>29</v>
      </c>
      <c r="J102" s="208">
        <v>50</v>
      </c>
      <c r="K102" s="208">
        <v>106</v>
      </c>
      <c r="L102" s="208">
        <v>100</v>
      </c>
      <c r="M102" s="208">
        <v>103</v>
      </c>
      <c r="N102" s="208">
        <v>101</v>
      </c>
      <c r="O102" s="208"/>
      <c r="P102" s="208"/>
      <c r="Q102" s="208"/>
      <c r="R102" s="208">
        <v>304</v>
      </c>
      <c r="S102" s="208">
        <v>428</v>
      </c>
    </row>
    <row r="103" spans="1:19" ht="24">
      <c r="A103" s="12"/>
      <c r="B103" s="71"/>
      <c r="C103" s="176" t="s">
        <v>39</v>
      </c>
      <c r="D103" s="208">
        <v>5</v>
      </c>
      <c r="E103" s="208">
        <v>5</v>
      </c>
      <c r="F103" s="208">
        <v>10</v>
      </c>
      <c r="G103" s="208">
        <v>20</v>
      </c>
      <c r="H103" s="208">
        <v>23</v>
      </c>
      <c r="I103" s="208">
        <v>20</v>
      </c>
      <c r="J103" s="208">
        <v>72</v>
      </c>
      <c r="K103" s="208">
        <v>115</v>
      </c>
      <c r="L103" s="208">
        <v>98</v>
      </c>
      <c r="M103" s="208">
        <v>127</v>
      </c>
      <c r="N103" s="208">
        <v>67</v>
      </c>
      <c r="O103" s="208"/>
      <c r="P103" s="208"/>
      <c r="Q103" s="208"/>
      <c r="R103" s="208">
        <v>292</v>
      </c>
      <c r="S103" s="208">
        <v>471</v>
      </c>
    </row>
    <row r="104" spans="1:19" ht="24">
      <c r="A104" s="12"/>
      <c r="B104" s="71"/>
      <c r="C104" s="176" t="s">
        <v>64</v>
      </c>
      <c r="D104" s="208">
        <v>1</v>
      </c>
      <c r="E104" s="208">
        <v>1</v>
      </c>
      <c r="F104" s="208">
        <v>1</v>
      </c>
      <c r="G104" s="208">
        <v>3</v>
      </c>
      <c r="H104" s="208">
        <v>1</v>
      </c>
      <c r="I104" s="208">
        <v>1</v>
      </c>
      <c r="J104" s="208">
        <v>4</v>
      </c>
      <c r="K104" s="208">
        <v>6</v>
      </c>
      <c r="L104" s="208">
        <v>5</v>
      </c>
      <c r="M104" s="208">
        <v>6</v>
      </c>
      <c r="N104" s="208">
        <v>4</v>
      </c>
      <c r="O104" s="208"/>
      <c r="P104" s="208"/>
      <c r="Q104" s="208"/>
      <c r="R104" s="208">
        <v>15</v>
      </c>
      <c r="S104" s="208">
        <v>33</v>
      </c>
    </row>
    <row r="105" spans="1:19" ht="24">
      <c r="A105" s="12"/>
      <c r="B105" s="71"/>
      <c r="C105" s="206" t="s">
        <v>40</v>
      </c>
      <c r="D105" s="208">
        <v>6</v>
      </c>
      <c r="E105" s="208">
        <v>11</v>
      </c>
      <c r="F105" s="208">
        <v>17</v>
      </c>
      <c r="G105" s="208">
        <v>34</v>
      </c>
      <c r="H105" s="208">
        <v>51</v>
      </c>
      <c r="I105" s="208">
        <v>50</v>
      </c>
      <c r="J105" s="208">
        <v>126</v>
      </c>
      <c r="K105" s="208">
        <v>227</v>
      </c>
      <c r="L105" s="208">
        <v>203</v>
      </c>
      <c r="M105" s="208">
        <v>236</v>
      </c>
      <c r="N105" s="208">
        <v>172</v>
      </c>
      <c r="O105" s="208"/>
      <c r="P105" s="208"/>
      <c r="Q105" s="208"/>
      <c r="R105" s="208">
        <v>611</v>
      </c>
      <c r="S105" s="208">
        <v>899</v>
      </c>
    </row>
    <row r="106" spans="1:19" ht="24">
      <c r="A106" s="12">
        <v>26</v>
      </c>
      <c r="B106" s="48" t="s">
        <v>321</v>
      </c>
      <c r="C106" s="176" t="s">
        <v>38</v>
      </c>
      <c r="D106" s="209"/>
      <c r="E106" s="209">
        <v>1</v>
      </c>
      <c r="F106" s="209">
        <v>8</v>
      </c>
      <c r="G106" s="210">
        <f>SUM(E106:F106)</f>
        <v>9</v>
      </c>
      <c r="H106" s="209">
        <v>7</v>
      </c>
      <c r="I106" s="209">
        <v>11</v>
      </c>
      <c r="J106" s="209">
        <v>13</v>
      </c>
      <c r="K106" s="210">
        <f>SUM(H106:J106)</f>
        <v>31</v>
      </c>
      <c r="L106" s="209">
        <v>11</v>
      </c>
      <c r="M106" s="209">
        <v>18</v>
      </c>
      <c r="N106" s="209"/>
      <c r="O106" s="209"/>
      <c r="P106" s="209"/>
      <c r="Q106" s="209"/>
      <c r="R106" s="176">
        <f t="shared" si="0"/>
        <v>29</v>
      </c>
      <c r="S106" s="176">
        <f t="shared" si="1"/>
        <v>69</v>
      </c>
    </row>
    <row r="107" spans="1:19" ht="24">
      <c r="A107" s="12"/>
      <c r="B107" s="71"/>
      <c r="C107" s="176" t="s">
        <v>39</v>
      </c>
      <c r="D107" s="209"/>
      <c r="E107" s="209">
        <v>2</v>
      </c>
      <c r="F107" s="209">
        <v>8</v>
      </c>
      <c r="G107" s="210">
        <f>SUM(E107:F107)</f>
        <v>10</v>
      </c>
      <c r="H107" s="209">
        <v>8</v>
      </c>
      <c r="I107" s="209">
        <v>7</v>
      </c>
      <c r="J107" s="209">
        <v>14</v>
      </c>
      <c r="K107" s="210">
        <f>SUM(H107:J107)</f>
        <v>29</v>
      </c>
      <c r="L107" s="209">
        <v>8</v>
      </c>
      <c r="M107" s="209">
        <v>0</v>
      </c>
      <c r="N107" s="209"/>
      <c r="O107" s="209"/>
      <c r="P107" s="209"/>
      <c r="Q107" s="209"/>
      <c r="R107" s="176">
        <f t="shared" si="0"/>
        <v>8</v>
      </c>
      <c r="S107" s="176">
        <f t="shared" si="1"/>
        <v>47</v>
      </c>
    </row>
    <row r="108" spans="1:19" ht="24">
      <c r="A108" s="12"/>
      <c r="B108" s="71"/>
      <c r="C108" s="176" t="s">
        <v>64</v>
      </c>
      <c r="D108" s="209"/>
      <c r="E108" s="209">
        <v>1</v>
      </c>
      <c r="F108" s="209">
        <v>1</v>
      </c>
      <c r="G108" s="210">
        <f>SUM(E108:F108)</f>
        <v>2</v>
      </c>
      <c r="H108" s="209">
        <v>1</v>
      </c>
      <c r="I108" s="209">
        <v>1</v>
      </c>
      <c r="J108" s="209">
        <v>1</v>
      </c>
      <c r="K108" s="210">
        <f>SUM(H108:J108)</f>
        <v>3</v>
      </c>
      <c r="L108" s="209">
        <v>1</v>
      </c>
      <c r="M108" s="209">
        <v>1</v>
      </c>
      <c r="N108" s="209"/>
      <c r="O108" s="209"/>
      <c r="P108" s="209"/>
      <c r="Q108" s="209"/>
      <c r="R108" s="176">
        <f t="shared" si="0"/>
        <v>2</v>
      </c>
      <c r="S108" s="176">
        <f t="shared" si="1"/>
        <v>7</v>
      </c>
    </row>
    <row r="109" spans="1:19" ht="24">
      <c r="A109" s="12"/>
      <c r="B109" s="71"/>
      <c r="C109" s="206" t="s">
        <v>40</v>
      </c>
      <c r="D109" s="209"/>
      <c r="E109" s="209">
        <v>3</v>
      </c>
      <c r="F109" s="209">
        <v>16</v>
      </c>
      <c r="G109" s="210">
        <f>SUM(E109:F109)</f>
        <v>19</v>
      </c>
      <c r="H109" s="209">
        <v>15</v>
      </c>
      <c r="I109" s="209">
        <v>18</v>
      </c>
      <c r="J109" s="209">
        <v>27</v>
      </c>
      <c r="K109" s="210">
        <f>SUM(H109:J109)</f>
        <v>60</v>
      </c>
      <c r="L109" s="209">
        <v>19</v>
      </c>
      <c r="M109" s="209">
        <v>18</v>
      </c>
      <c r="N109" s="209"/>
      <c r="O109" s="209"/>
      <c r="P109" s="209"/>
      <c r="Q109" s="209"/>
      <c r="R109" s="176">
        <f t="shared" si="0"/>
        <v>37</v>
      </c>
      <c r="S109" s="176">
        <f t="shared" si="1"/>
        <v>116</v>
      </c>
    </row>
    <row r="110" spans="1:19" ht="24">
      <c r="A110" s="12">
        <v>27</v>
      </c>
      <c r="B110" s="19" t="s">
        <v>346</v>
      </c>
      <c r="C110" s="12" t="s">
        <v>38</v>
      </c>
      <c r="D110" s="12">
        <v>0</v>
      </c>
      <c r="E110" s="12">
        <v>13</v>
      </c>
      <c r="F110" s="12">
        <v>13</v>
      </c>
      <c r="G110" s="12">
        <v>26</v>
      </c>
      <c r="H110" s="12">
        <v>38</v>
      </c>
      <c r="I110" s="12">
        <v>27</v>
      </c>
      <c r="J110" s="12">
        <v>37</v>
      </c>
      <c r="K110" s="12">
        <v>102</v>
      </c>
      <c r="L110" s="12">
        <v>0</v>
      </c>
      <c r="M110" s="12">
        <v>0</v>
      </c>
      <c r="N110" s="12">
        <v>45</v>
      </c>
      <c r="O110" s="12">
        <v>46</v>
      </c>
      <c r="P110" s="12">
        <v>38</v>
      </c>
      <c r="Q110" s="12">
        <v>35</v>
      </c>
      <c r="R110" s="12">
        <v>164</v>
      </c>
      <c r="S110" s="12">
        <v>292</v>
      </c>
    </row>
    <row r="111" spans="1:19" ht="24">
      <c r="A111" s="12"/>
      <c r="B111" s="13"/>
      <c r="C111" s="12" t="s">
        <v>39</v>
      </c>
      <c r="D111" s="12">
        <v>15</v>
      </c>
      <c r="E111" s="12">
        <v>34</v>
      </c>
      <c r="F111" s="12">
        <v>33</v>
      </c>
      <c r="G111" s="12">
        <v>82</v>
      </c>
      <c r="H111" s="12">
        <v>40</v>
      </c>
      <c r="I111" s="12">
        <v>70</v>
      </c>
      <c r="J111" s="12">
        <v>74</v>
      </c>
      <c r="K111" s="12">
        <v>184</v>
      </c>
      <c r="L111" s="12">
        <v>0</v>
      </c>
      <c r="M111" s="12">
        <v>0</v>
      </c>
      <c r="N111" s="12">
        <v>71</v>
      </c>
      <c r="O111" s="12">
        <v>75</v>
      </c>
      <c r="P111" s="12">
        <v>38</v>
      </c>
      <c r="Q111" s="12">
        <v>35</v>
      </c>
      <c r="R111" s="12">
        <v>219</v>
      </c>
      <c r="S111" s="12">
        <v>485</v>
      </c>
    </row>
    <row r="112" spans="1:19" ht="24">
      <c r="A112" s="12"/>
      <c r="B112" s="13"/>
      <c r="C112" s="12" t="s">
        <v>64</v>
      </c>
      <c r="D112" s="12">
        <v>1</v>
      </c>
      <c r="E112" s="12">
        <v>1</v>
      </c>
      <c r="F112" s="12">
        <v>1</v>
      </c>
      <c r="G112" s="12">
        <v>3</v>
      </c>
      <c r="H112" s="12">
        <v>2</v>
      </c>
      <c r="I112" s="12">
        <v>3</v>
      </c>
      <c r="J112" s="12">
        <v>3</v>
      </c>
      <c r="K112" s="12">
        <v>8</v>
      </c>
      <c r="L112" s="12">
        <v>0</v>
      </c>
      <c r="M112" s="12">
        <v>0</v>
      </c>
      <c r="N112" s="12">
        <v>3</v>
      </c>
      <c r="O112" s="12">
        <v>3</v>
      </c>
      <c r="P112" s="12">
        <v>2</v>
      </c>
      <c r="Q112" s="12">
        <v>2</v>
      </c>
      <c r="R112" s="12">
        <v>10</v>
      </c>
      <c r="S112" s="12">
        <v>21</v>
      </c>
    </row>
    <row r="113" spans="1:19" ht="24">
      <c r="A113" s="12"/>
      <c r="B113" s="13"/>
      <c r="C113" s="198" t="s">
        <v>40</v>
      </c>
      <c r="D113" s="12">
        <v>15</v>
      </c>
      <c r="E113" s="12">
        <v>47</v>
      </c>
      <c r="F113" s="12">
        <v>46</v>
      </c>
      <c r="G113" s="12">
        <v>108</v>
      </c>
      <c r="H113" s="12">
        <v>78</v>
      </c>
      <c r="I113" s="12">
        <v>97</v>
      </c>
      <c r="J113" s="12">
        <v>111</v>
      </c>
      <c r="K113" s="12">
        <v>286</v>
      </c>
      <c r="L113" s="12">
        <v>0</v>
      </c>
      <c r="M113" s="12">
        <v>0</v>
      </c>
      <c r="N113" s="12">
        <v>116</v>
      </c>
      <c r="O113" s="12">
        <v>121</v>
      </c>
      <c r="P113" s="12">
        <v>76</v>
      </c>
      <c r="Q113" s="12">
        <v>70</v>
      </c>
      <c r="R113" s="12">
        <v>383</v>
      </c>
      <c r="S113" s="12">
        <v>777</v>
      </c>
    </row>
    <row r="114" spans="1:19" ht="24">
      <c r="A114" s="12">
        <v>28</v>
      </c>
      <c r="B114" s="19" t="s">
        <v>351</v>
      </c>
      <c r="C114" s="12" t="s">
        <v>38</v>
      </c>
      <c r="D114" s="14">
        <v>6</v>
      </c>
      <c r="E114" s="14">
        <v>5</v>
      </c>
      <c r="F114" s="14">
        <v>4</v>
      </c>
      <c r="G114" s="14">
        <v>15</v>
      </c>
      <c r="H114" s="14">
        <v>22</v>
      </c>
      <c r="I114" s="14">
        <v>23</v>
      </c>
      <c r="J114" s="14">
        <v>51</v>
      </c>
      <c r="K114" s="14">
        <v>96</v>
      </c>
      <c r="L114" s="14">
        <v>63</v>
      </c>
      <c r="M114" s="14">
        <v>56</v>
      </c>
      <c r="N114" s="14">
        <v>77</v>
      </c>
      <c r="O114" s="14">
        <v>0</v>
      </c>
      <c r="P114" s="14">
        <v>0</v>
      </c>
      <c r="Q114" s="14">
        <v>0</v>
      </c>
      <c r="R114" s="14">
        <v>196</v>
      </c>
      <c r="S114" s="14">
        <v>307</v>
      </c>
    </row>
    <row r="115" spans="1:19" ht="24">
      <c r="A115" s="12"/>
      <c r="B115" s="13"/>
      <c r="C115" s="12" t="s">
        <v>39</v>
      </c>
      <c r="D115" s="14">
        <v>30</v>
      </c>
      <c r="E115" s="14">
        <v>37</v>
      </c>
      <c r="F115" s="14">
        <v>48</v>
      </c>
      <c r="G115" s="14">
        <v>115</v>
      </c>
      <c r="H115" s="14">
        <v>90</v>
      </c>
      <c r="I115" s="14">
        <v>53</v>
      </c>
      <c r="J115" s="14">
        <v>83</v>
      </c>
      <c r="K115" s="14">
        <v>226</v>
      </c>
      <c r="L115" s="14">
        <v>69</v>
      </c>
      <c r="M115" s="14">
        <v>83</v>
      </c>
      <c r="N115" s="14">
        <v>106</v>
      </c>
      <c r="O115" s="14">
        <v>0</v>
      </c>
      <c r="P115" s="14">
        <v>0</v>
      </c>
      <c r="Q115" s="14">
        <v>0</v>
      </c>
      <c r="R115" s="14">
        <v>258</v>
      </c>
      <c r="S115" s="14">
        <v>599</v>
      </c>
    </row>
    <row r="116" spans="1:19" ht="24">
      <c r="A116" s="12"/>
      <c r="B116" s="13"/>
      <c r="C116" s="12" t="s">
        <v>64</v>
      </c>
      <c r="D116" s="14">
        <v>1</v>
      </c>
      <c r="E116" s="14">
        <v>1</v>
      </c>
      <c r="F116" s="14">
        <v>2</v>
      </c>
      <c r="G116" s="14">
        <v>4</v>
      </c>
      <c r="H116" s="14">
        <v>3</v>
      </c>
      <c r="I116" s="14">
        <v>2</v>
      </c>
      <c r="J116" s="14">
        <v>4</v>
      </c>
      <c r="K116" s="14">
        <v>9</v>
      </c>
      <c r="L116" s="14">
        <v>5</v>
      </c>
      <c r="M116" s="14">
        <v>4</v>
      </c>
      <c r="N116" s="14">
        <v>5</v>
      </c>
      <c r="O116" s="14">
        <v>0</v>
      </c>
      <c r="P116" s="14">
        <v>0</v>
      </c>
      <c r="Q116" s="14">
        <v>0</v>
      </c>
      <c r="R116" s="14">
        <v>14</v>
      </c>
      <c r="S116" s="14">
        <v>27</v>
      </c>
    </row>
    <row r="117" spans="1:19" ht="24">
      <c r="A117" s="12"/>
      <c r="B117" s="13"/>
      <c r="C117" s="198" t="s">
        <v>40</v>
      </c>
      <c r="D117" s="14">
        <v>36</v>
      </c>
      <c r="E117" s="14">
        <v>42</v>
      </c>
      <c r="F117" s="14">
        <v>52</v>
      </c>
      <c r="G117" s="14">
        <v>130</v>
      </c>
      <c r="H117" s="14">
        <v>112</v>
      </c>
      <c r="I117" s="14">
        <v>76</v>
      </c>
      <c r="J117" s="14">
        <v>134</v>
      </c>
      <c r="K117" s="14">
        <v>322</v>
      </c>
      <c r="L117" s="14">
        <v>132</v>
      </c>
      <c r="M117" s="14">
        <v>139</v>
      </c>
      <c r="N117" s="14">
        <v>183</v>
      </c>
      <c r="O117" s="14">
        <v>0</v>
      </c>
      <c r="P117" s="14">
        <v>0</v>
      </c>
      <c r="Q117" s="14">
        <v>0</v>
      </c>
      <c r="R117" s="14">
        <v>454</v>
      </c>
      <c r="S117" s="14">
        <v>906</v>
      </c>
    </row>
    <row r="118" spans="1:19" ht="24">
      <c r="A118" s="12">
        <v>29</v>
      </c>
      <c r="B118" s="19" t="s">
        <v>356</v>
      </c>
      <c r="C118" s="12" t="s">
        <v>38</v>
      </c>
      <c r="D118" s="12">
        <v>21</v>
      </c>
      <c r="E118" s="12">
        <v>41</v>
      </c>
      <c r="F118" s="12">
        <v>25</v>
      </c>
      <c r="G118" s="12">
        <f>F118+E118+D118</f>
        <v>87</v>
      </c>
      <c r="H118" s="12">
        <v>7</v>
      </c>
      <c r="I118" s="12">
        <v>7</v>
      </c>
      <c r="J118" s="12">
        <v>4</v>
      </c>
      <c r="K118" s="12">
        <f>J118+I118+H118</f>
        <v>18</v>
      </c>
      <c r="L118" s="12">
        <v>0</v>
      </c>
      <c r="M118" s="12">
        <v>0</v>
      </c>
      <c r="N118" s="12">
        <v>0</v>
      </c>
      <c r="O118" s="12">
        <v>0</v>
      </c>
      <c r="P118" s="12">
        <v>3</v>
      </c>
      <c r="Q118" s="12">
        <v>0</v>
      </c>
      <c r="R118" s="12">
        <f>L118+M118+N118+O118+P118+Q118</f>
        <v>3</v>
      </c>
      <c r="S118" s="12">
        <f>G118+K118+R118</f>
        <v>108</v>
      </c>
    </row>
    <row r="119" spans="1:19" ht="24">
      <c r="A119" s="12"/>
      <c r="B119" s="13"/>
      <c r="C119" s="12" t="s">
        <v>39</v>
      </c>
      <c r="D119" s="12">
        <v>25</v>
      </c>
      <c r="E119" s="12">
        <v>8</v>
      </c>
      <c r="F119" s="12">
        <v>7</v>
      </c>
      <c r="G119" s="12">
        <f>F119+E119+D119</f>
        <v>40</v>
      </c>
      <c r="H119" s="12">
        <v>11</v>
      </c>
      <c r="I119" s="12">
        <v>10</v>
      </c>
      <c r="J119" s="12">
        <v>5</v>
      </c>
      <c r="K119" s="12">
        <f>J119+I119+H119</f>
        <v>26</v>
      </c>
      <c r="L119" s="12">
        <v>0</v>
      </c>
      <c r="M119" s="12">
        <v>0</v>
      </c>
      <c r="N119" s="12">
        <v>0</v>
      </c>
      <c r="O119" s="12">
        <v>0</v>
      </c>
      <c r="P119" s="12">
        <v>4</v>
      </c>
      <c r="Q119" s="12">
        <v>0</v>
      </c>
      <c r="R119" s="12">
        <f>L119+M119+N119+O119+P119+Q119</f>
        <v>4</v>
      </c>
      <c r="S119" s="12">
        <f>G119+K119+R119</f>
        <v>70</v>
      </c>
    </row>
    <row r="120" spans="1:19" ht="24">
      <c r="A120" s="12"/>
      <c r="B120" s="13"/>
      <c r="C120" s="12" t="s">
        <v>64</v>
      </c>
      <c r="D120" s="12">
        <v>1</v>
      </c>
      <c r="E120" s="12">
        <v>1</v>
      </c>
      <c r="F120" s="12">
        <v>1</v>
      </c>
      <c r="G120" s="12">
        <f>F120+E120+D120</f>
        <v>3</v>
      </c>
      <c r="H120" s="12">
        <v>1</v>
      </c>
      <c r="I120" s="12">
        <v>1</v>
      </c>
      <c r="J120" s="12">
        <v>1</v>
      </c>
      <c r="K120" s="12">
        <f>J120+I120+H120</f>
        <v>3</v>
      </c>
      <c r="L120" s="12">
        <v>0</v>
      </c>
      <c r="M120" s="12">
        <v>0</v>
      </c>
      <c r="N120" s="12">
        <v>0</v>
      </c>
      <c r="O120" s="12">
        <v>0</v>
      </c>
      <c r="P120" s="12">
        <v>1</v>
      </c>
      <c r="Q120" s="12">
        <v>0</v>
      </c>
      <c r="R120" s="12">
        <f>L120+M120+N120+O120+P120+Q120</f>
        <v>1</v>
      </c>
      <c r="S120" s="12">
        <f>G120+K120+R120</f>
        <v>7</v>
      </c>
    </row>
    <row r="121" spans="1:19" ht="24">
      <c r="A121" s="12"/>
      <c r="B121" s="13"/>
      <c r="C121" s="198" t="s">
        <v>40</v>
      </c>
      <c r="D121" s="12">
        <f>D118+D119</f>
        <v>46</v>
      </c>
      <c r="E121" s="12">
        <f>E118+E119</f>
        <v>49</v>
      </c>
      <c r="F121" s="12">
        <f>F118+F119</f>
        <v>32</v>
      </c>
      <c r="G121" s="12">
        <f>F121+E121+D121</f>
        <v>127</v>
      </c>
      <c r="H121" s="12">
        <f>H118+H119</f>
        <v>18</v>
      </c>
      <c r="I121" s="12">
        <f>I118+I119</f>
        <v>17</v>
      </c>
      <c r="J121" s="12">
        <f>J118+J119</f>
        <v>9</v>
      </c>
      <c r="K121" s="12">
        <f>J121+I121+H121</f>
        <v>44</v>
      </c>
      <c r="L121" s="12">
        <v>0</v>
      </c>
      <c r="M121" s="12">
        <v>0</v>
      </c>
      <c r="N121" s="12">
        <v>0</v>
      </c>
      <c r="O121" s="12">
        <v>0</v>
      </c>
      <c r="P121" s="12">
        <f>P118+P119</f>
        <v>7</v>
      </c>
      <c r="Q121" s="12">
        <v>0</v>
      </c>
      <c r="R121" s="12">
        <f>L121+M121+N121+O121+P121+Q121</f>
        <v>7</v>
      </c>
      <c r="S121" s="12">
        <f>G121+K121+R121</f>
        <v>178</v>
      </c>
    </row>
    <row r="122" spans="1:19" ht="24">
      <c r="A122" s="12">
        <v>30</v>
      </c>
      <c r="B122" s="19" t="s">
        <v>360</v>
      </c>
      <c r="C122" s="12" t="s">
        <v>38</v>
      </c>
      <c r="D122" s="12">
        <v>18</v>
      </c>
      <c r="E122" s="12">
        <v>37</v>
      </c>
      <c r="F122" s="12">
        <v>34</v>
      </c>
      <c r="G122" s="12">
        <v>89</v>
      </c>
      <c r="H122" s="12">
        <v>80</v>
      </c>
      <c r="I122" s="12">
        <v>42</v>
      </c>
      <c r="J122" s="12">
        <v>52</v>
      </c>
      <c r="K122" s="12">
        <v>174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263</v>
      </c>
    </row>
    <row r="123" spans="1:19" ht="24">
      <c r="A123" s="12"/>
      <c r="B123" s="13"/>
      <c r="C123" s="12" t="s">
        <v>39</v>
      </c>
      <c r="D123" s="12">
        <v>37</v>
      </c>
      <c r="E123" s="12">
        <v>58</v>
      </c>
      <c r="F123" s="12">
        <v>48</v>
      </c>
      <c r="G123" s="12">
        <v>143</v>
      </c>
      <c r="H123" s="12">
        <v>45</v>
      </c>
      <c r="I123" s="12">
        <v>57</v>
      </c>
      <c r="J123" s="12">
        <v>51</v>
      </c>
      <c r="K123" s="12">
        <v>153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296</v>
      </c>
    </row>
    <row r="124" spans="1:19" ht="24">
      <c r="A124" s="12"/>
      <c r="B124" s="13"/>
      <c r="C124" s="12" t="s">
        <v>64</v>
      </c>
      <c r="D124" s="12">
        <v>2</v>
      </c>
      <c r="E124" s="12">
        <v>3</v>
      </c>
      <c r="F124" s="12">
        <v>3</v>
      </c>
      <c r="G124" s="12">
        <v>8</v>
      </c>
      <c r="H124" s="12">
        <v>4</v>
      </c>
      <c r="I124" s="12">
        <v>3</v>
      </c>
      <c r="J124" s="12">
        <v>3</v>
      </c>
      <c r="K124" s="12">
        <v>10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18</v>
      </c>
    </row>
    <row r="125" spans="1:19" ht="24">
      <c r="A125" s="12"/>
      <c r="B125" s="13"/>
      <c r="C125" s="198" t="s">
        <v>40</v>
      </c>
      <c r="D125" s="12">
        <v>55</v>
      </c>
      <c r="E125" s="12">
        <v>95</v>
      </c>
      <c r="F125" s="12">
        <v>82</v>
      </c>
      <c r="G125" s="12">
        <v>232</v>
      </c>
      <c r="H125" s="12">
        <v>125</v>
      </c>
      <c r="I125" s="12">
        <v>99</v>
      </c>
      <c r="J125" s="12">
        <v>103</v>
      </c>
      <c r="K125" s="12">
        <v>327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559</v>
      </c>
    </row>
    <row r="126" spans="1:19" ht="24">
      <c r="A126" s="12">
        <v>31</v>
      </c>
      <c r="B126" s="10" t="s">
        <v>387</v>
      </c>
      <c r="C126" s="12" t="s">
        <v>38</v>
      </c>
      <c r="D126" s="12">
        <v>41</v>
      </c>
      <c r="E126" s="12">
        <v>37</v>
      </c>
      <c r="F126" s="12">
        <v>67</v>
      </c>
      <c r="G126" s="12">
        <v>145</v>
      </c>
      <c r="H126" s="12">
        <v>31</v>
      </c>
      <c r="I126" s="12">
        <v>14</v>
      </c>
      <c r="J126" s="12">
        <v>21</v>
      </c>
      <c r="K126" s="12">
        <v>66</v>
      </c>
      <c r="L126" s="13">
        <v>5</v>
      </c>
      <c r="M126" s="13">
        <v>13</v>
      </c>
      <c r="N126" s="13">
        <v>21</v>
      </c>
      <c r="O126" s="13">
        <v>30</v>
      </c>
      <c r="P126" s="13">
        <v>24</v>
      </c>
      <c r="Q126" s="13">
        <v>28</v>
      </c>
      <c r="R126" s="13">
        <v>121</v>
      </c>
      <c r="S126" s="13"/>
    </row>
    <row r="127" spans="1:19" ht="24">
      <c r="A127" s="12"/>
      <c r="B127" s="13"/>
      <c r="C127" s="12" t="s">
        <v>39</v>
      </c>
      <c r="D127" s="12">
        <v>72</v>
      </c>
      <c r="E127" s="12">
        <v>50</v>
      </c>
      <c r="F127" s="12">
        <v>63</v>
      </c>
      <c r="G127" s="12">
        <v>185</v>
      </c>
      <c r="H127" s="12">
        <v>41</v>
      </c>
      <c r="I127" s="12">
        <v>49</v>
      </c>
      <c r="J127" s="12">
        <v>24</v>
      </c>
      <c r="K127" s="12">
        <v>114</v>
      </c>
      <c r="L127" s="13">
        <v>7</v>
      </c>
      <c r="M127" s="13">
        <v>14</v>
      </c>
      <c r="N127" s="13">
        <v>15</v>
      </c>
      <c r="O127" s="13">
        <v>33</v>
      </c>
      <c r="P127" s="13">
        <v>38</v>
      </c>
      <c r="Q127" s="13">
        <v>33</v>
      </c>
      <c r="R127" s="13">
        <v>140</v>
      </c>
      <c r="S127" s="13"/>
    </row>
    <row r="128" spans="1:19" ht="24">
      <c r="A128" s="12"/>
      <c r="B128" s="13"/>
      <c r="C128" s="12" t="s">
        <v>64</v>
      </c>
      <c r="D128" s="12">
        <v>113</v>
      </c>
      <c r="E128" s="12">
        <v>87</v>
      </c>
      <c r="F128" s="12">
        <v>130</v>
      </c>
      <c r="G128" s="12">
        <v>330</v>
      </c>
      <c r="H128" s="12">
        <v>72</v>
      </c>
      <c r="I128" s="12">
        <v>63</v>
      </c>
      <c r="J128" s="12">
        <v>45</v>
      </c>
      <c r="K128" s="12">
        <v>180</v>
      </c>
      <c r="L128" s="13">
        <v>12</v>
      </c>
      <c r="M128" s="13">
        <v>27</v>
      </c>
      <c r="N128" s="13">
        <v>36</v>
      </c>
      <c r="O128" s="13">
        <v>63</v>
      </c>
      <c r="P128" s="13">
        <v>62</v>
      </c>
      <c r="Q128" s="13">
        <v>61</v>
      </c>
      <c r="R128" s="13">
        <v>261</v>
      </c>
      <c r="S128" s="13"/>
    </row>
    <row r="129" spans="1:19" ht="24">
      <c r="A129" s="12"/>
      <c r="B129" s="13"/>
      <c r="C129" s="198" t="s">
        <v>40</v>
      </c>
      <c r="D129" s="12">
        <v>3</v>
      </c>
      <c r="E129" s="12">
        <v>2</v>
      </c>
      <c r="F129" s="12">
        <v>3</v>
      </c>
      <c r="G129" s="12">
        <v>8</v>
      </c>
      <c r="H129" s="12">
        <v>2</v>
      </c>
      <c r="I129" s="12">
        <v>2</v>
      </c>
      <c r="J129" s="12">
        <v>1</v>
      </c>
      <c r="K129" s="12">
        <v>5</v>
      </c>
      <c r="L129" s="13">
        <v>1</v>
      </c>
      <c r="M129" s="13">
        <v>1</v>
      </c>
      <c r="N129" s="13">
        <v>1</v>
      </c>
      <c r="O129" s="13">
        <v>2</v>
      </c>
      <c r="P129" s="13">
        <v>2</v>
      </c>
      <c r="Q129" s="13">
        <v>2</v>
      </c>
      <c r="R129" s="13">
        <v>9</v>
      </c>
      <c r="S129" s="13"/>
    </row>
    <row r="130" spans="1:19" ht="24">
      <c r="A130" s="12">
        <v>32</v>
      </c>
      <c r="B130" s="211" t="s">
        <v>395</v>
      </c>
      <c r="C130" s="212" t="s">
        <v>38</v>
      </c>
      <c r="D130" s="213" t="s">
        <v>108</v>
      </c>
      <c r="E130" s="212">
        <v>6</v>
      </c>
      <c r="F130" s="212">
        <v>4</v>
      </c>
      <c r="G130" s="212">
        <f>SUM(E130:F130)</f>
        <v>10</v>
      </c>
      <c r="H130" s="212">
        <v>92</v>
      </c>
      <c r="I130" s="212">
        <v>100</v>
      </c>
      <c r="J130" s="212">
        <v>95</v>
      </c>
      <c r="K130" s="212">
        <f>SUM(H130:J130)</f>
        <v>287</v>
      </c>
      <c r="L130" s="212">
        <v>148</v>
      </c>
      <c r="M130" s="212">
        <v>198</v>
      </c>
      <c r="N130" s="212">
        <v>214</v>
      </c>
      <c r="O130" s="213" t="s">
        <v>108</v>
      </c>
      <c r="P130" s="213" t="s">
        <v>108</v>
      </c>
      <c r="Q130" s="213" t="s">
        <v>108</v>
      </c>
      <c r="R130" s="212">
        <f>SUM(L130:Q130)</f>
        <v>560</v>
      </c>
      <c r="S130" s="212">
        <f aca="true" t="shared" si="2" ref="S130:S137">G130+K130+R130</f>
        <v>857</v>
      </c>
    </row>
    <row r="131" spans="1:19" ht="24">
      <c r="A131" s="12"/>
      <c r="B131" s="82"/>
      <c r="C131" s="212" t="s">
        <v>39</v>
      </c>
      <c r="D131" s="213" t="s">
        <v>108</v>
      </c>
      <c r="E131" s="212">
        <v>12</v>
      </c>
      <c r="F131" s="212">
        <v>13</v>
      </c>
      <c r="G131" s="212">
        <f>SUM(E131:F131)</f>
        <v>25</v>
      </c>
      <c r="H131" s="212">
        <v>232</v>
      </c>
      <c r="I131" s="212">
        <v>211</v>
      </c>
      <c r="J131" s="212">
        <v>245</v>
      </c>
      <c r="K131" s="212">
        <f>SUM(H131:J131)</f>
        <v>688</v>
      </c>
      <c r="L131" s="212">
        <v>265</v>
      </c>
      <c r="M131" s="212">
        <v>285</v>
      </c>
      <c r="N131" s="212">
        <v>275</v>
      </c>
      <c r="O131" s="213" t="s">
        <v>108</v>
      </c>
      <c r="P131" s="213" t="s">
        <v>108</v>
      </c>
      <c r="Q131" s="213" t="s">
        <v>108</v>
      </c>
      <c r="R131" s="212">
        <f>SUM(L131:Q131)</f>
        <v>825</v>
      </c>
      <c r="S131" s="214">
        <f t="shared" si="2"/>
        <v>1538</v>
      </c>
    </row>
    <row r="132" spans="1:19" ht="24">
      <c r="A132" s="12"/>
      <c r="B132" s="82"/>
      <c r="C132" s="212" t="s">
        <v>64</v>
      </c>
      <c r="D132" s="213" t="s">
        <v>108</v>
      </c>
      <c r="E132" s="212">
        <v>1</v>
      </c>
      <c r="F132" s="212">
        <v>1</v>
      </c>
      <c r="G132" s="212">
        <f>SUM(E132:F132)</f>
        <v>2</v>
      </c>
      <c r="H132" s="212">
        <v>9</v>
      </c>
      <c r="I132" s="212">
        <v>8</v>
      </c>
      <c r="J132" s="212">
        <v>9</v>
      </c>
      <c r="K132" s="212">
        <f>SUM(H132:J132)</f>
        <v>26</v>
      </c>
      <c r="L132" s="212">
        <v>11</v>
      </c>
      <c r="M132" s="212">
        <v>12</v>
      </c>
      <c r="N132" s="212">
        <v>12</v>
      </c>
      <c r="O132" s="213" t="s">
        <v>108</v>
      </c>
      <c r="P132" s="213" t="s">
        <v>108</v>
      </c>
      <c r="Q132" s="213" t="s">
        <v>108</v>
      </c>
      <c r="R132" s="212">
        <f>SUM(L132:N132)</f>
        <v>35</v>
      </c>
      <c r="S132" s="212">
        <f t="shared" si="2"/>
        <v>63</v>
      </c>
    </row>
    <row r="133" spans="1:19" ht="24">
      <c r="A133" s="12"/>
      <c r="B133" s="82"/>
      <c r="C133" s="215" t="s">
        <v>40</v>
      </c>
      <c r="D133" s="213" t="s">
        <v>108</v>
      </c>
      <c r="E133" s="212">
        <v>18</v>
      </c>
      <c r="F133" s="212">
        <v>17</v>
      </c>
      <c r="G133" s="212">
        <f>SUM(E133:F133)</f>
        <v>35</v>
      </c>
      <c r="H133" s="212">
        <v>324</v>
      </c>
      <c r="I133" s="212">
        <v>311</v>
      </c>
      <c r="J133" s="212">
        <v>340</v>
      </c>
      <c r="K133" s="212">
        <f>SUM(H133:J133)</f>
        <v>975</v>
      </c>
      <c r="L133" s="212">
        <v>413</v>
      </c>
      <c r="M133" s="212">
        <v>483</v>
      </c>
      <c r="N133" s="212">
        <v>489</v>
      </c>
      <c r="O133" s="213" t="s">
        <v>108</v>
      </c>
      <c r="P133" s="213" t="s">
        <v>108</v>
      </c>
      <c r="Q133" s="213" t="s">
        <v>108</v>
      </c>
      <c r="R133" s="214">
        <f>SUM(L133:Q133)</f>
        <v>1385</v>
      </c>
      <c r="S133" s="214">
        <f t="shared" si="2"/>
        <v>2395</v>
      </c>
    </row>
    <row r="134" spans="1:19" ht="24">
      <c r="A134" s="12">
        <v>33</v>
      </c>
      <c r="B134" s="211" t="s">
        <v>401</v>
      </c>
      <c r="C134" s="212" t="s">
        <v>38</v>
      </c>
      <c r="D134" s="212">
        <v>2</v>
      </c>
      <c r="E134" s="212">
        <v>7</v>
      </c>
      <c r="F134" s="212">
        <v>19</v>
      </c>
      <c r="G134" s="212">
        <v>28</v>
      </c>
      <c r="H134" s="212">
        <v>12</v>
      </c>
      <c r="I134" s="212">
        <v>8</v>
      </c>
      <c r="J134" s="212">
        <v>22</v>
      </c>
      <c r="K134" s="215">
        <v>42</v>
      </c>
      <c r="L134" s="212">
        <v>15</v>
      </c>
      <c r="M134" s="212">
        <v>16</v>
      </c>
      <c r="N134" s="212">
        <v>16</v>
      </c>
      <c r="O134" s="212">
        <v>47</v>
      </c>
      <c r="P134" s="213" t="s">
        <v>108</v>
      </c>
      <c r="Q134" s="213" t="s">
        <v>108</v>
      </c>
      <c r="R134" s="212">
        <f>SUM(L134:Q134)</f>
        <v>94</v>
      </c>
      <c r="S134" s="212">
        <f t="shared" si="2"/>
        <v>164</v>
      </c>
    </row>
    <row r="135" spans="1:19" ht="24">
      <c r="A135" s="12"/>
      <c r="B135" s="82"/>
      <c r="C135" s="212" t="s">
        <v>39</v>
      </c>
      <c r="D135" s="212">
        <v>20</v>
      </c>
      <c r="E135" s="212">
        <v>27</v>
      </c>
      <c r="F135" s="212">
        <v>23</v>
      </c>
      <c r="G135" s="215">
        <v>70</v>
      </c>
      <c r="H135" s="212">
        <v>38</v>
      </c>
      <c r="I135" s="212">
        <v>41</v>
      </c>
      <c r="J135" s="212">
        <v>34</v>
      </c>
      <c r="K135" s="212">
        <v>113</v>
      </c>
      <c r="L135" s="212">
        <v>22</v>
      </c>
      <c r="M135" s="212">
        <v>11</v>
      </c>
      <c r="N135" s="212">
        <v>16</v>
      </c>
      <c r="O135" s="212">
        <v>49</v>
      </c>
      <c r="P135" s="213" t="s">
        <v>108</v>
      </c>
      <c r="Q135" s="213" t="s">
        <v>108</v>
      </c>
      <c r="R135" s="212">
        <f>SUM(L135:Q135)</f>
        <v>98</v>
      </c>
      <c r="S135" s="212">
        <f t="shared" si="2"/>
        <v>281</v>
      </c>
    </row>
    <row r="136" spans="1:19" ht="24">
      <c r="A136" s="12"/>
      <c r="B136" s="82"/>
      <c r="C136" s="212" t="s">
        <v>64</v>
      </c>
      <c r="D136" s="212">
        <v>1</v>
      </c>
      <c r="E136" s="212">
        <v>1</v>
      </c>
      <c r="F136" s="212">
        <v>1</v>
      </c>
      <c r="G136" s="212">
        <v>3</v>
      </c>
      <c r="H136" s="212">
        <v>2</v>
      </c>
      <c r="I136" s="212">
        <v>2</v>
      </c>
      <c r="J136" s="212">
        <v>2</v>
      </c>
      <c r="K136" s="212">
        <v>6</v>
      </c>
      <c r="L136" s="212">
        <v>2</v>
      </c>
      <c r="M136" s="212">
        <v>1</v>
      </c>
      <c r="N136" s="212">
        <v>1</v>
      </c>
      <c r="O136" s="212">
        <v>4</v>
      </c>
      <c r="P136" s="213" t="s">
        <v>108</v>
      </c>
      <c r="Q136" s="213" t="s">
        <v>108</v>
      </c>
      <c r="R136" s="212">
        <f>SUM(L136:Q136)</f>
        <v>8</v>
      </c>
      <c r="S136" s="212">
        <f t="shared" si="2"/>
        <v>17</v>
      </c>
    </row>
    <row r="137" spans="1:19" ht="24">
      <c r="A137" s="12"/>
      <c r="B137" s="82"/>
      <c r="C137" s="215" t="s">
        <v>40</v>
      </c>
      <c r="D137" s="212">
        <f>D134+D135</f>
        <v>22</v>
      </c>
      <c r="E137" s="212">
        <f>E134+E135</f>
        <v>34</v>
      </c>
      <c r="F137" s="212">
        <f aca="true" t="shared" si="3" ref="F137:O137">F134+F135</f>
        <v>42</v>
      </c>
      <c r="G137" s="212">
        <f t="shared" si="3"/>
        <v>98</v>
      </c>
      <c r="H137" s="212">
        <f t="shared" si="3"/>
        <v>50</v>
      </c>
      <c r="I137" s="212">
        <f t="shared" si="3"/>
        <v>49</v>
      </c>
      <c r="J137" s="212">
        <f t="shared" si="3"/>
        <v>56</v>
      </c>
      <c r="K137" s="212">
        <f t="shared" si="3"/>
        <v>155</v>
      </c>
      <c r="L137" s="212">
        <f t="shared" si="3"/>
        <v>37</v>
      </c>
      <c r="M137" s="212">
        <f t="shared" si="3"/>
        <v>27</v>
      </c>
      <c r="N137" s="212">
        <f t="shared" si="3"/>
        <v>32</v>
      </c>
      <c r="O137" s="212">
        <f t="shared" si="3"/>
        <v>96</v>
      </c>
      <c r="P137" s="213" t="s">
        <v>108</v>
      </c>
      <c r="Q137" s="213" t="s">
        <v>108</v>
      </c>
      <c r="R137" s="212">
        <f>SUM(L137:Q137)</f>
        <v>192</v>
      </c>
      <c r="S137" s="212">
        <f t="shared" si="2"/>
        <v>445</v>
      </c>
    </row>
    <row r="138" spans="1:19" ht="24">
      <c r="A138" s="12">
        <v>34</v>
      </c>
      <c r="B138" s="19" t="s">
        <v>417</v>
      </c>
      <c r="C138" s="12" t="s">
        <v>38</v>
      </c>
      <c r="D138" s="13">
        <v>11</v>
      </c>
      <c r="E138" s="13">
        <v>5</v>
      </c>
      <c r="F138" s="13">
        <v>7</v>
      </c>
      <c r="G138" s="13">
        <f>D138+E138+F138</f>
        <v>23</v>
      </c>
      <c r="H138" s="13">
        <v>26</v>
      </c>
      <c r="I138" s="13">
        <v>6</v>
      </c>
      <c r="J138" s="13">
        <v>29</v>
      </c>
      <c r="K138" s="13">
        <f>H138+I138+J138</f>
        <v>61</v>
      </c>
      <c r="L138" s="13"/>
      <c r="M138" s="13"/>
      <c r="N138" s="13"/>
      <c r="O138" s="13"/>
      <c r="P138" s="13"/>
      <c r="Q138" s="13"/>
      <c r="R138" s="13"/>
      <c r="S138" s="13">
        <v>103</v>
      </c>
    </row>
    <row r="139" spans="1:19" ht="24">
      <c r="A139" s="12"/>
      <c r="B139" s="13"/>
      <c r="C139" s="12" t="s">
        <v>39</v>
      </c>
      <c r="D139" s="13">
        <v>9</v>
      </c>
      <c r="E139" s="13">
        <v>15</v>
      </c>
      <c r="F139" s="13">
        <v>8</v>
      </c>
      <c r="G139" s="13">
        <f>D139+E139+F139</f>
        <v>32</v>
      </c>
      <c r="H139" s="13">
        <v>14</v>
      </c>
      <c r="I139" s="13">
        <v>9</v>
      </c>
      <c r="J139" s="13">
        <v>43</v>
      </c>
      <c r="K139" s="13">
        <f>H139+I139+J139</f>
        <v>66</v>
      </c>
      <c r="L139" s="13"/>
      <c r="M139" s="13"/>
      <c r="N139" s="13"/>
      <c r="O139" s="13"/>
      <c r="P139" s="13"/>
      <c r="Q139" s="13"/>
      <c r="R139" s="13"/>
      <c r="S139" s="13">
        <v>103</v>
      </c>
    </row>
    <row r="140" spans="1:19" ht="24">
      <c r="A140" s="12"/>
      <c r="B140" s="13"/>
      <c r="C140" s="12" t="s">
        <v>64</v>
      </c>
      <c r="D140" s="13">
        <v>1</v>
      </c>
      <c r="E140" s="13">
        <v>1</v>
      </c>
      <c r="F140" s="13">
        <v>1</v>
      </c>
      <c r="G140" s="13">
        <f>D140+E140+F140</f>
        <v>3</v>
      </c>
      <c r="H140" s="13">
        <v>1</v>
      </c>
      <c r="I140" s="13">
        <v>1</v>
      </c>
      <c r="J140" s="13">
        <v>2</v>
      </c>
      <c r="K140" s="13">
        <f>H140+I140+J140</f>
        <v>4</v>
      </c>
      <c r="L140" s="13"/>
      <c r="M140" s="13"/>
      <c r="N140" s="13"/>
      <c r="O140" s="13"/>
      <c r="P140" s="13"/>
      <c r="Q140" s="13"/>
      <c r="R140" s="13"/>
      <c r="S140" s="13">
        <v>7</v>
      </c>
    </row>
    <row r="141" spans="1:19" ht="24">
      <c r="A141" s="12"/>
      <c r="B141" s="13"/>
      <c r="C141" s="198" t="s">
        <v>40</v>
      </c>
      <c r="D141" s="13">
        <v>20</v>
      </c>
      <c r="E141" s="13">
        <v>20</v>
      </c>
      <c r="F141" s="13">
        <v>15</v>
      </c>
      <c r="G141" s="13">
        <f>D141+E141+F141</f>
        <v>55</v>
      </c>
      <c r="H141" s="13">
        <v>40</v>
      </c>
      <c r="I141" s="13">
        <v>15</v>
      </c>
      <c r="J141" s="13">
        <v>72</v>
      </c>
      <c r="K141" s="13">
        <f>H141+I141+J141</f>
        <v>127</v>
      </c>
      <c r="L141" s="13"/>
      <c r="M141" s="13"/>
      <c r="N141" s="13"/>
      <c r="O141" s="13"/>
      <c r="P141" s="13"/>
      <c r="Q141" s="13"/>
      <c r="R141" s="13"/>
      <c r="S141" s="13">
        <v>208</v>
      </c>
    </row>
    <row r="142" spans="1:19" ht="24">
      <c r="A142" s="12">
        <v>35</v>
      </c>
      <c r="B142" s="19" t="s">
        <v>421</v>
      </c>
      <c r="C142" s="12" t="s">
        <v>38</v>
      </c>
      <c r="D142" s="15"/>
      <c r="E142" s="15"/>
      <c r="F142" s="15">
        <v>1</v>
      </c>
      <c r="G142" s="15">
        <v>1</v>
      </c>
      <c r="H142" s="15">
        <v>5</v>
      </c>
      <c r="I142" s="15">
        <v>8</v>
      </c>
      <c r="J142" s="15">
        <v>12</v>
      </c>
      <c r="K142" s="15">
        <v>31</v>
      </c>
      <c r="L142" s="15">
        <v>18</v>
      </c>
      <c r="M142" s="15">
        <v>21</v>
      </c>
      <c r="N142" s="15">
        <v>28</v>
      </c>
      <c r="O142" s="15">
        <v>15</v>
      </c>
      <c r="P142" s="15"/>
      <c r="Q142" s="15"/>
      <c r="R142" s="15">
        <v>82</v>
      </c>
      <c r="S142" s="15">
        <v>114</v>
      </c>
    </row>
    <row r="143" spans="1:19" ht="24">
      <c r="A143" s="12"/>
      <c r="B143" s="13"/>
      <c r="C143" s="12" t="s">
        <v>39</v>
      </c>
      <c r="D143" s="15"/>
      <c r="E143" s="15"/>
      <c r="F143" s="15">
        <v>10</v>
      </c>
      <c r="G143" s="15">
        <v>10</v>
      </c>
      <c r="H143" s="15">
        <v>10</v>
      </c>
      <c r="I143" s="15">
        <v>9</v>
      </c>
      <c r="J143" s="15">
        <v>17</v>
      </c>
      <c r="K143" s="15">
        <v>30</v>
      </c>
      <c r="L143" s="15">
        <v>18</v>
      </c>
      <c r="M143" s="15">
        <v>23</v>
      </c>
      <c r="N143" s="15">
        <v>13</v>
      </c>
      <c r="O143" s="15">
        <v>16</v>
      </c>
      <c r="P143" s="15"/>
      <c r="Q143" s="15"/>
      <c r="R143" s="15">
        <v>70</v>
      </c>
      <c r="S143" s="15">
        <v>110</v>
      </c>
    </row>
    <row r="144" spans="1:19" ht="24">
      <c r="A144" s="12"/>
      <c r="B144" s="13"/>
      <c r="C144" s="12" t="s">
        <v>64</v>
      </c>
      <c r="D144" s="15"/>
      <c r="E144" s="15"/>
      <c r="F144" s="15">
        <v>1</v>
      </c>
      <c r="G144" s="15">
        <v>1</v>
      </c>
      <c r="H144" s="15">
        <v>1</v>
      </c>
      <c r="I144" s="15">
        <v>1</v>
      </c>
      <c r="J144" s="15">
        <v>1</v>
      </c>
      <c r="K144" s="15">
        <v>3</v>
      </c>
      <c r="L144" s="15">
        <v>1</v>
      </c>
      <c r="M144" s="15">
        <v>1</v>
      </c>
      <c r="N144" s="15">
        <v>1</v>
      </c>
      <c r="O144" s="15">
        <v>1</v>
      </c>
      <c r="P144" s="15"/>
      <c r="Q144" s="15"/>
      <c r="R144" s="15">
        <v>4</v>
      </c>
      <c r="S144" s="15">
        <v>8</v>
      </c>
    </row>
    <row r="145" spans="1:19" ht="24">
      <c r="A145" s="12"/>
      <c r="B145" s="13"/>
      <c r="C145" s="198" t="s">
        <v>40</v>
      </c>
      <c r="D145" s="15"/>
      <c r="E145" s="15"/>
      <c r="F145" s="15">
        <v>11</v>
      </c>
      <c r="G145" s="15">
        <v>11</v>
      </c>
      <c r="H145" s="15">
        <v>15</v>
      </c>
      <c r="I145" s="15">
        <v>17</v>
      </c>
      <c r="J145" s="15">
        <v>29</v>
      </c>
      <c r="K145" s="15">
        <v>61</v>
      </c>
      <c r="L145" s="15">
        <v>36</v>
      </c>
      <c r="M145" s="15">
        <v>44</v>
      </c>
      <c r="N145" s="15">
        <v>41</v>
      </c>
      <c r="O145" s="15">
        <v>31</v>
      </c>
      <c r="P145" s="15"/>
      <c r="Q145" s="15"/>
      <c r="R145" s="15">
        <v>152</v>
      </c>
      <c r="S145" s="15">
        <v>224</v>
      </c>
    </row>
    <row r="146" spans="1:19" ht="24">
      <c r="A146" s="12">
        <v>36</v>
      </c>
      <c r="B146" s="58" t="s">
        <v>434</v>
      </c>
      <c r="C146" s="12" t="s">
        <v>38</v>
      </c>
      <c r="D146" s="216">
        <v>6</v>
      </c>
      <c r="E146" s="216">
        <v>6</v>
      </c>
      <c r="F146" s="216">
        <v>13</v>
      </c>
      <c r="G146" s="216">
        <v>25</v>
      </c>
      <c r="H146" s="216">
        <v>26</v>
      </c>
      <c r="I146" s="216">
        <v>58</v>
      </c>
      <c r="J146" s="216">
        <v>46</v>
      </c>
      <c r="K146" s="216">
        <v>130</v>
      </c>
      <c r="L146" s="216">
        <v>112</v>
      </c>
      <c r="M146" s="216">
        <v>115</v>
      </c>
      <c r="N146" s="216">
        <v>95</v>
      </c>
      <c r="O146" s="216">
        <v>69</v>
      </c>
      <c r="P146" s="217" t="s">
        <v>108</v>
      </c>
      <c r="Q146" s="217" t="s">
        <v>108</v>
      </c>
      <c r="R146" s="216">
        <v>391</v>
      </c>
      <c r="S146" s="216">
        <v>546</v>
      </c>
    </row>
    <row r="147" spans="1:19" ht="24">
      <c r="A147" s="12"/>
      <c r="B147" s="13"/>
      <c r="C147" s="12" t="s">
        <v>39</v>
      </c>
      <c r="D147" s="216">
        <v>14</v>
      </c>
      <c r="E147" s="216">
        <v>39</v>
      </c>
      <c r="F147" s="216">
        <v>69</v>
      </c>
      <c r="G147" s="216">
        <v>122</v>
      </c>
      <c r="H147" s="216">
        <v>73</v>
      </c>
      <c r="I147" s="216">
        <v>144</v>
      </c>
      <c r="J147" s="216">
        <v>170</v>
      </c>
      <c r="K147" s="216">
        <v>387</v>
      </c>
      <c r="L147" s="216">
        <v>253</v>
      </c>
      <c r="M147" s="216">
        <v>179</v>
      </c>
      <c r="N147" s="216">
        <v>177</v>
      </c>
      <c r="O147" s="216">
        <v>28</v>
      </c>
      <c r="P147" s="217" t="s">
        <v>108</v>
      </c>
      <c r="Q147" s="217" t="s">
        <v>108</v>
      </c>
      <c r="R147" s="216">
        <v>637</v>
      </c>
      <c r="S147" s="216">
        <v>1146</v>
      </c>
    </row>
    <row r="148" spans="1:19" ht="24">
      <c r="A148" s="12"/>
      <c r="B148" s="13"/>
      <c r="C148" s="12" t="s">
        <v>64</v>
      </c>
      <c r="D148" s="216">
        <v>1</v>
      </c>
      <c r="E148" s="216">
        <v>1</v>
      </c>
      <c r="F148" s="216">
        <v>2</v>
      </c>
      <c r="G148" s="216">
        <v>4</v>
      </c>
      <c r="H148" s="216">
        <v>3</v>
      </c>
      <c r="I148" s="216">
        <v>6</v>
      </c>
      <c r="J148" s="216">
        <v>7</v>
      </c>
      <c r="K148" s="216">
        <v>16</v>
      </c>
      <c r="L148" s="216">
        <v>10</v>
      </c>
      <c r="M148" s="216">
        <v>9</v>
      </c>
      <c r="N148" s="216">
        <v>8</v>
      </c>
      <c r="O148" s="216">
        <v>3</v>
      </c>
      <c r="P148" s="217" t="s">
        <v>108</v>
      </c>
      <c r="Q148" s="217" t="s">
        <v>108</v>
      </c>
      <c r="R148" s="216">
        <v>30</v>
      </c>
      <c r="S148" s="216">
        <v>50</v>
      </c>
    </row>
    <row r="149" spans="1:19" ht="24">
      <c r="A149" s="12"/>
      <c r="B149" s="13"/>
      <c r="C149" s="198" t="s">
        <v>40</v>
      </c>
      <c r="D149" s="216">
        <v>20</v>
      </c>
      <c r="E149" s="216">
        <v>45</v>
      </c>
      <c r="F149" s="216">
        <v>82</v>
      </c>
      <c r="G149" s="216">
        <v>147</v>
      </c>
      <c r="H149" s="216">
        <v>99</v>
      </c>
      <c r="I149" s="216">
        <v>202</v>
      </c>
      <c r="J149" s="216">
        <v>216</v>
      </c>
      <c r="K149" s="216">
        <v>517</v>
      </c>
      <c r="L149" s="216">
        <v>365</v>
      </c>
      <c r="M149" s="216">
        <v>294</v>
      </c>
      <c r="N149" s="216">
        <v>272</v>
      </c>
      <c r="O149" s="216">
        <v>97</v>
      </c>
      <c r="P149" s="217" t="s">
        <v>108</v>
      </c>
      <c r="Q149" s="217" t="s">
        <v>108</v>
      </c>
      <c r="R149" s="216">
        <v>1028</v>
      </c>
      <c r="S149" s="216">
        <v>1692</v>
      </c>
    </row>
    <row r="150" spans="1:19" ht="24">
      <c r="A150" s="12">
        <v>37</v>
      </c>
      <c r="B150" s="58" t="s">
        <v>439</v>
      </c>
      <c r="C150" s="12" t="s">
        <v>38</v>
      </c>
      <c r="D150" s="216">
        <v>1</v>
      </c>
      <c r="E150" s="216">
        <v>0</v>
      </c>
      <c r="F150" s="216">
        <v>1</v>
      </c>
      <c r="G150" s="216">
        <v>2</v>
      </c>
      <c r="H150" s="216">
        <v>10</v>
      </c>
      <c r="I150" s="216">
        <v>8</v>
      </c>
      <c r="J150" s="216">
        <v>17</v>
      </c>
      <c r="K150" s="216">
        <v>35</v>
      </c>
      <c r="L150" s="216">
        <v>28</v>
      </c>
      <c r="M150" s="216">
        <v>31</v>
      </c>
      <c r="N150" s="216">
        <v>29</v>
      </c>
      <c r="O150" s="217" t="s">
        <v>108</v>
      </c>
      <c r="P150" s="217" t="s">
        <v>108</v>
      </c>
      <c r="Q150" s="217" t="s">
        <v>108</v>
      </c>
      <c r="R150" s="216">
        <v>88</v>
      </c>
      <c r="S150" s="216">
        <v>125</v>
      </c>
    </row>
    <row r="151" spans="1:19" ht="24">
      <c r="A151" s="12"/>
      <c r="B151" s="13"/>
      <c r="C151" s="12" t="s">
        <v>39</v>
      </c>
      <c r="D151" s="216">
        <v>7</v>
      </c>
      <c r="E151" s="216">
        <v>10</v>
      </c>
      <c r="F151" s="216">
        <v>3</v>
      </c>
      <c r="G151" s="216">
        <v>20</v>
      </c>
      <c r="H151" s="216">
        <v>8</v>
      </c>
      <c r="I151" s="216">
        <v>22</v>
      </c>
      <c r="J151" s="216">
        <v>27</v>
      </c>
      <c r="K151" s="216">
        <v>57</v>
      </c>
      <c r="L151" s="216">
        <v>23</v>
      </c>
      <c r="M151" s="216">
        <v>14</v>
      </c>
      <c r="N151" s="216">
        <v>10</v>
      </c>
      <c r="O151" s="217" t="s">
        <v>108</v>
      </c>
      <c r="P151" s="217" t="s">
        <v>108</v>
      </c>
      <c r="Q151" s="217" t="s">
        <v>108</v>
      </c>
      <c r="R151" s="216">
        <v>47</v>
      </c>
      <c r="S151" s="216">
        <v>124</v>
      </c>
    </row>
    <row r="152" spans="1:19" ht="24">
      <c r="A152" s="12"/>
      <c r="B152" s="13"/>
      <c r="C152" s="12" t="s">
        <v>64</v>
      </c>
      <c r="D152" s="216">
        <v>1</v>
      </c>
      <c r="E152" s="216">
        <v>1</v>
      </c>
      <c r="F152" s="216">
        <v>1</v>
      </c>
      <c r="G152" s="216">
        <v>3</v>
      </c>
      <c r="H152" s="216">
        <v>1</v>
      </c>
      <c r="I152" s="216">
        <v>1</v>
      </c>
      <c r="J152" s="216">
        <v>2</v>
      </c>
      <c r="K152" s="216">
        <v>4</v>
      </c>
      <c r="L152" s="216">
        <v>2</v>
      </c>
      <c r="M152" s="216">
        <v>2</v>
      </c>
      <c r="N152" s="216">
        <v>2</v>
      </c>
      <c r="O152" s="217" t="s">
        <v>108</v>
      </c>
      <c r="P152" s="217" t="s">
        <v>108</v>
      </c>
      <c r="Q152" s="217" t="s">
        <v>108</v>
      </c>
      <c r="R152" s="216">
        <v>6</v>
      </c>
      <c r="S152" s="216">
        <v>13</v>
      </c>
    </row>
    <row r="153" spans="1:19" ht="24">
      <c r="A153" s="12"/>
      <c r="B153" s="13"/>
      <c r="C153" s="198" t="s">
        <v>40</v>
      </c>
      <c r="D153" s="216">
        <v>8</v>
      </c>
      <c r="E153" s="216">
        <v>10</v>
      </c>
      <c r="F153" s="216">
        <v>4</v>
      </c>
      <c r="G153" s="216">
        <v>22</v>
      </c>
      <c r="H153" s="216">
        <v>18</v>
      </c>
      <c r="I153" s="216">
        <v>30</v>
      </c>
      <c r="J153" s="216">
        <v>44</v>
      </c>
      <c r="K153" s="216">
        <v>92</v>
      </c>
      <c r="L153" s="216">
        <v>51</v>
      </c>
      <c r="M153" s="216">
        <v>45</v>
      </c>
      <c r="N153" s="216">
        <v>39</v>
      </c>
      <c r="O153" s="217" t="s">
        <v>108</v>
      </c>
      <c r="P153" s="217" t="s">
        <v>108</v>
      </c>
      <c r="Q153" s="217" t="s">
        <v>108</v>
      </c>
      <c r="R153" s="216">
        <v>135</v>
      </c>
      <c r="S153" s="216">
        <v>249</v>
      </c>
    </row>
    <row r="154" spans="1:19" ht="24">
      <c r="A154" s="12">
        <v>38</v>
      </c>
      <c r="B154" s="10" t="s">
        <v>442</v>
      </c>
      <c r="C154" s="12" t="s">
        <v>38</v>
      </c>
      <c r="D154" s="217" t="s">
        <v>108</v>
      </c>
      <c r="E154" s="217" t="s">
        <v>108</v>
      </c>
      <c r="F154" s="217" t="s">
        <v>108</v>
      </c>
      <c r="G154" s="217" t="s">
        <v>108</v>
      </c>
      <c r="H154" s="217" t="s">
        <v>108</v>
      </c>
      <c r="I154" s="217" t="s">
        <v>108</v>
      </c>
      <c r="J154" s="217">
        <v>129</v>
      </c>
      <c r="K154" s="217">
        <v>129</v>
      </c>
      <c r="L154" s="217" t="s">
        <v>108</v>
      </c>
      <c r="M154" s="217" t="s">
        <v>108</v>
      </c>
      <c r="N154" s="217" t="s">
        <v>108</v>
      </c>
      <c r="O154" s="217" t="s">
        <v>108</v>
      </c>
      <c r="P154" s="217" t="s">
        <v>108</v>
      </c>
      <c r="Q154" s="217" t="s">
        <v>108</v>
      </c>
      <c r="R154" s="217" t="s">
        <v>108</v>
      </c>
      <c r="S154" s="217">
        <v>129</v>
      </c>
    </row>
    <row r="155" spans="1:19" ht="24">
      <c r="A155" s="12"/>
      <c r="B155" s="13"/>
      <c r="C155" s="12" t="s">
        <v>39</v>
      </c>
      <c r="D155" s="217" t="s">
        <v>108</v>
      </c>
      <c r="E155" s="217" t="s">
        <v>108</v>
      </c>
      <c r="F155" s="217" t="s">
        <v>108</v>
      </c>
      <c r="G155" s="217" t="s">
        <v>108</v>
      </c>
      <c r="H155" s="217" t="s">
        <v>108</v>
      </c>
      <c r="I155" s="217" t="s">
        <v>108</v>
      </c>
      <c r="J155" s="217">
        <v>72</v>
      </c>
      <c r="K155" s="217">
        <v>72</v>
      </c>
      <c r="L155" s="217" t="s">
        <v>108</v>
      </c>
      <c r="M155" s="217" t="s">
        <v>108</v>
      </c>
      <c r="N155" s="217" t="s">
        <v>108</v>
      </c>
      <c r="O155" s="217" t="s">
        <v>108</v>
      </c>
      <c r="P155" s="217" t="s">
        <v>108</v>
      </c>
      <c r="Q155" s="217" t="s">
        <v>108</v>
      </c>
      <c r="R155" s="217" t="s">
        <v>108</v>
      </c>
      <c r="S155" s="217">
        <v>72</v>
      </c>
    </row>
    <row r="156" spans="1:19" ht="24">
      <c r="A156" s="12"/>
      <c r="B156" s="13"/>
      <c r="C156" s="12" t="s">
        <v>64</v>
      </c>
      <c r="D156" s="217" t="s">
        <v>108</v>
      </c>
      <c r="E156" s="217" t="s">
        <v>108</v>
      </c>
      <c r="F156" s="217" t="s">
        <v>108</v>
      </c>
      <c r="G156" s="217" t="s">
        <v>108</v>
      </c>
      <c r="H156" s="217" t="s">
        <v>108</v>
      </c>
      <c r="I156" s="217" t="s">
        <v>108</v>
      </c>
      <c r="J156" s="217">
        <v>5</v>
      </c>
      <c r="K156" s="217">
        <v>5</v>
      </c>
      <c r="L156" s="217" t="s">
        <v>108</v>
      </c>
      <c r="M156" s="217" t="s">
        <v>108</v>
      </c>
      <c r="N156" s="217" t="s">
        <v>108</v>
      </c>
      <c r="O156" s="217" t="s">
        <v>108</v>
      </c>
      <c r="P156" s="217" t="s">
        <v>108</v>
      </c>
      <c r="Q156" s="217" t="s">
        <v>108</v>
      </c>
      <c r="R156" s="217" t="s">
        <v>108</v>
      </c>
      <c r="S156" s="217">
        <v>5</v>
      </c>
    </row>
    <row r="157" spans="1:19" ht="24">
      <c r="A157" s="12"/>
      <c r="B157" s="13"/>
      <c r="C157" s="198" t="s">
        <v>40</v>
      </c>
      <c r="D157" s="217" t="s">
        <v>108</v>
      </c>
      <c r="E157" s="217" t="s">
        <v>108</v>
      </c>
      <c r="F157" s="217" t="s">
        <v>108</v>
      </c>
      <c r="G157" s="217" t="s">
        <v>108</v>
      </c>
      <c r="H157" s="217" t="s">
        <v>108</v>
      </c>
      <c r="I157" s="217" t="s">
        <v>108</v>
      </c>
      <c r="J157" s="217">
        <v>201</v>
      </c>
      <c r="K157" s="217">
        <v>201</v>
      </c>
      <c r="L157" s="217" t="s">
        <v>108</v>
      </c>
      <c r="M157" s="217" t="s">
        <v>108</v>
      </c>
      <c r="N157" s="217" t="s">
        <v>108</v>
      </c>
      <c r="O157" s="217" t="s">
        <v>108</v>
      </c>
      <c r="P157" s="217" t="s">
        <v>108</v>
      </c>
      <c r="Q157" s="217" t="s">
        <v>108</v>
      </c>
      <c r="R157" s="217" t="s">
        <v>108</v>
      </c>
      <c r="S157" s="217">
        <v>201</v>
      </c>
    </row>
    <row r="158" spans="1:19" ht="24">
      <c r="A158" s="12">
        <v>39</v>
      </c>
      <c r="B158" s="10" t="s">
        <v>455</v>
      </c>
      <c r="C158" s="12" t="s">
        <v>38</v>
      </c>
      <c r="D158" s="12">
        <v>46</v>
      </c>
      <c r="E158" s="12">
        <v>59</v>
      </c>
      <c r="F158" s="12">
        <v>70</v>
      </c>
      <c r="G158" s="12">
        <v>175</v>
      </c>
      <c r="H158" s="12">
        <v>80</v>
      </c>
      <c r="I158" s="12">
        <v>80</v>
      </c>
      <c r="J158" s="12">
        <v>93</v>
      </c>
      <c r="K158" s="12">
        <v>253</v>
      </c>
      <c r="L158" s="12" t="s">
        <v>108</v>
      </c>
      <c r="M158" s="12" t="s">
        <v>108</v>
      </c>
      <c r="N158" s="12" t="s">
        <v>108</v>
      </c>
      <c r="O158" s="12" t="s">
        <v>108</v>
      </c>
      <c r="P158" s="12" t="s">
        <v>108</v>
      </c>
      <c r="Q158" s="12" t="s">
        <v>108</v>
      </c>
      <c r="R158" s="12" t="s">
        <v>108</v>
      </c>
      <c r="S158" s="12">
        <v>428</v>
      </c>
    </row>
    <row r="159" spans="1:19" ht="24">
      <c r="A159" s="12"/>
      <c r="B159" s="13"/>
      <c r="C159" s="12" t="s">
        <v>39</v>
      </c>
      <c r="D159" s="12">
        <v>109</v>
      </c>
      <c r="E159" s="12">
        <v>104</v>
      </c>
      <c r="F159" s="12">
        <v>111</v>
      </c>
      <c r="G159" s="12">
        <v>324</v>
      </c>
      <c r="H159" s="12">
        <v>96</v>
      </c>
      <c r="I159" s="12">
        <v>126</v>
      </c>
      <c r="J159" s="12">
        <v>138</v>
      </c>
      <c r="K159" s="12">
        <v>360</v>
      </c>
      <c r="L159" s="12" t="s">
        <v>108</v>
      </c>
      <c r="M159" s="12" t="s">
        <v>108</v>
      </c>
      <c r="N159" s="12" t="s">
        <v>108</v>
      </c>
      <c r="O159" s="12" t="s">
        <v>108</v>
      </c>
      <c r="P159" s="12" t="s">
        <v>108</v>
      </c>
      <c r="Q159" s="12" t="s">
        <v>108</v>
      </c>
      <c r="R159" s="12" t="s">
        <v>108</v>
      </c>
      <c r="S159" s="12">
        <v>684</v>
      </c>
    </row>
    <row r="160" spans="1:19" ht="24">
      <c r="A160" s="12"/>
      <c r="B160" s="13"/>
      <c r="C160" s="12" t="s">
        <v>64</v>
      </c>
      <c r="D160" s="12">
        <v>4</v>
      </c>
      <c r="E160" s="12">
        <v>4</v>
      </c>
      <c r="F160" s="12">
        <v>5</v>
      </c>
      <c r="G160" s="12">
        <v>13</v>
      </c>
      <c r="H160" s="12">
        <v>4</v>
      </c>
      <c r="I160" s="12">
        <v>5</v>
      </c>
      <c r="J160" s="12">
        <v>5</v>
      </c>
      <c r="K160" s="12">
        <v>14</v>
      </c>
      <c r="L160" s="12" t="s">
        <v>108</v>
      </c>
      <c r="M160" s="12" t="s">
        <v>108</v>
      </c>
      <c r="N160" s="12" t="s">
        <v>108</v>
      </c>
      <c r="O160" s="12" t="s">
        <v>108</v>
      </c>
      <c r="P160" s="12" t="s">
        <v>108</v>
      </c>
      <c r="Q160" s="12" t="s">
        <v>108</v>
      </c>
      <c r="R160" s="12" t="s">
        <v>108</v>
      </c>
      <c r="S160" s="12">
        <v>27</v>
      </c>
    </row>
    <row r="161" spans="1:19" ht="24">
      <c r="A161" s="12"/>
      <c r="B161" s="13"/>
      <c r="C161" s="198" t="s">
        <v>40</v>
      </c>
      <c r="D161" s="12">
        <v>155</v>
      </c>
      <c r="E161" s="12">
        <v>163</v>
      </c>
      <c r="F161" s="12">
        <v>181</v>
      </c>
      <c r="G161" s="12">
        <v>499</v>
      </c>
      <c r="H161" s="12">
        <v>176</v>
      </c>
      <c r="I161" s="12">
        <v>206</v>
      </c>
      <c r="J161" s="12">
        <v>231</v>
      </c>
      <c r="K161" s="12">
        <v>613</v>
      </c>
      <c r="L161" s="12" t="s">
        <v>108</v>
      </c>
      <c r="M161" s="12" t="s">
        <v>108</v>
      </c>
      <c r="N161" s="12" t="s">
        <v>108</v>
      </c>
      <c r="O161" s="12" t="s">
        <v>108</v>
      </c>
      <c r="P161" s="12" t="s">
        <v>108</v>
      </c>
      <c r="Q161" s="12" t="s">
        <v>108</v>
      </c>
      <c r="R161" s="12" t="s">
        <v>108</v>
      </c>
      <c r="S161" s="12">
        <v>1112</v>
      </c>
    </row>
    <row r="162" spans="1:19" ht="24">
      <c r="A162" s="12">
        <v>40</v>
      </c>
      <c r="B162" s="19" t="s">
        <v>463</v>
      </c>
      <c r="C162" s="12" t="s">
        <v>38</v>
      </c>
      <c r="D162" s="12" t="s">
        <v>108</v>
      </c>
      <c r="E162" s="12" t="s">
        <v>108</v>
      </c>
      <c r="F162" s="12" t="s">
        <v>108</v>
      </c>
      <c r="G162" s="12" t="s">
        <v>108</v>
      </c>
      <c r="H162" s="12">
        <v>12</v>
      </c>
      <c r="I162" s="12">
        <v>6</v>
      </c>
      <c r="J162" s="12">
        <v>46</v>
      </c>
      <c r="K162" s="12">
        <v>64</v>
      </c>
      <c r="L162" s="12" t="s">
        <v>108</v>
      </c>
      <c r="M162" s="12" t="s">
        <v>108</v>
      </c>
      <c r="N162" s="12" t="s">
        <v>108</v>
      </c>
      <c r="O162" s="12">
        <v>28</v>
      </c>
      <c r="P162" s="12" t="s">
        <v>108</v>
      </c>
      <c r="Q162" s="12" t="s">
        <v>108</v>
      </c>
      <c r="R162" s="12">
        <v>28</v>
      </c>
      <c r="S162" s="12">
        <v>92</v>
      </c>
    </row>
    <row r="163" spans="1:19" ht="24">
      <c r="A163" s="12"/>
      <c r="B163" s="13"/>
      <c r="C163" s="12" t="s">
        <v>39</v>
      </c>
      <c r="D163" s="12" t="s">
        <v>108</v>
      </c>
      <c r="E163" s="12" t="s">
        <v>108</v>
      </c>
      <c r="F163" s="12" t="s">
        <v>108</v>
      </c>
      <c r="G163" s="12" t="s">
        <v>108</v>
      </c>
      <c r="H163" s="12">
        <v>8</v>
      </c>
      <c r="I163" s="12">
        <v>15</v>
      </c>
      <c r="J163" s="12">
        <v>31</v>
      </c>
      <c r="K163" s="12">
        <v>54</v>
      </c>
      <c r="L163" s="12" t="s">
        <v>108</v>
      </c>
      <c r="M163" s="12" t="s">
        <v>108</v>
      </c>
      <c r="N163" s="12" t="s">
        <v>108</v>
      </c>
      <c r="O163" s="12">
        <v>17</v>
      </c>
      <c r="P163" s="12" t="s">
        <v>108</v>
      </c>
      <c r="Q163" s="12" t="s">
        <v>108</v>
      </c>
      <c r="R163" s="12">
        <v>17</v>
      </c>
      <c r="S163" s="12">
        <v>71</v>
      </c>
    </row>
    <row r="164" spans="1:19" ht="24">
      <c r="A164" s="12"/>
      <c r="B164" s="13"/>
      <c r="C164" s="12" t="s">
        <v>64</v>
      </c>
      <c r="D164" s="12" t="s">
        <v>108</v>
      </c>
      <c r="E164" s="12" t="s">
        <v>108</v>
      </c>
      <c r="F164" s="12" t="s">
        <v>108</v>
      </c>
      <c r="G164" s="12" t="s">
        <v>108</v>
      </c>
      <c r="H164" s="12">
        <v>1</v>
      </c>
      <c r="I164" s="12">
        <v>1</v>
      </c>
      <c r="J164" s="12">
        <v>2</v>
      </c>
      <c r="K164" s="12">
        <v>4</v>
      </c>
      <c r="L164" s="12" t="s">
        <v>108</v>
      </c>
      <c r="M164" s="12" t="s">
        <v>108</v>
      </c>
      <c r="N164" s="12" t="s">
        <v>108</v>
      </c>
      <c r="O164" s="12">
        <v>1</v>
      </c>
      <c r="P164" s="12" t="s">
        <v>108</v>
      </c>
      <c r="Q164" s="12" t="s">
        <v>108</v>
      </c>
      <c r="R164" s="12">
        <v>1</v>
      </c>
      <c r="S164" s="12">
        <v>5</v>
      </c>
    </row>
    <row r="165" spans="1:19" ht="24">
      <c r="A165" s="12"/>
      <c r="B165" s="13"/>
      <c r="C165" s="198" t="s">
        <v>40</v>
      </c>
      <c r="D165" s="12" t="s">
        <v>108</v>
      </c>
      <c r="E165" s="12" t="s">
        <v>108</v>
      </c>
      <c r="F165" s="12" t="s">
        <v>108</v>
      </c>
      <c r="G165" s="12" t="s">
        <v>108</v>
      </c>
      <c r="H165" s="12">
        <v>20</v>
      </c>
      <c r="I165" s="12">
        <v>21</v>
      </c>
      <c r="J165" s="12">
        <v>77</v>
      </c>
      <c r="K165" s="12">
        <v>118</v>
      </c>
      <c r="L165" s="12" t="s">
        <v>108</v>
      </c>
      <c r="M165" s="12" t="s">
        <v>108</v>
      </c>
      <c r="N165" s="12" t="s">
        <v>108</v>
      </c>
      <c r="O165" s="12">
        <v>45</v>
      </c>
      <c r="P165" s="12" t="s">
        <v>108</v>
      </c>
      <c r="Q165" s="12" t="s">
        <v>108</v>
      </c>
      <c r="R165" s="12">
        <v>45</v>
      </c>
      <c r="S165" s="12">
        <v>163</v>
      </c>
    </row>
    <row r="166" spans="1:19" ht="24">
      <c r="A166" s="12">
        <v>41</v>
      </c>
      <c r="B166" s="19" t="s">
        <v>467</v>
      </c>
      <c r="C166" s="12" t="s">
        <v>38</v>
      </c>
      <c r="D166" s="12">
        <v>12</v>
      </c>
      <c r="E166" s="12">
        <v>22</v>
      </c>
      <c r="F166" s="12">
        <v>36</v>
      </c>
      <c r="G166" s="12">
        <f>SUM(D166:F166)</f>
        <v>70</v>
      </c>
      <c r="H166" s="12">
        <v>40</v>
      </c>
      <c r="I166" s="12">
        <v>59</v>
      </c>
      <c r="J166" s="12">
        <v>47</v>
      </c>
      <c r="K166" s="12">
        <f>SUM(H166:J166)</f>
        <v>146</v>
      </c>
      <c r="L166" s="12" t="s">
        <v>108</v>
      </c>
      <c r="M166" s="12" t="s">
        <v>108</v>
      </c>
      <c r="N166" s="12" t="s">
        <v>108</v>
      </c>
      <c r="O166" s="12" t="s">
        <v>108</v>
      </c>
      <c r="P166" s="12" t="s">
        <v>108</v>
      </c>
      <c r="Q166" s="12" t="s">
        <v>108</v>
      </c>
      <c r="R166" s="12" t="s">
        <v>108</v>
      </c>
      <c r="S166" s="12">
        <v>216</v>
      </c>
    </row>
    <row r="167" spans="1:19" ht="24">
      <c r="A167" s="12"/>
      <c r="B167" s="13"/>
      <c r="C167" s="12" t="s">
        <v>39</v>
      </c>
      <c r="D167" s="12">
        <v>28</v>
      </c>
      <c r="E167" s="12">
        <v>23</v>
      </c>
      <c r="F167" s="12">
        <v>44</v>
      </c>
      <c r="G167" s="12">
        <f>SUM(D167:F167)</f>
        <v>95</v>
      </c>
      <c r="H167" s="12">
        <v>58</v>
      </c>
      <c r="I167" s="12">
        <v>41</v>
      </c>
      <c r="J167" s="12">
        <v>60</v>
      </c>
      <c r="K167" s="12">
        <f>SUM(H167:J167)</f>
        <v>159</v>
      </c>
      <c r="L167" s="12" t="s">
        <v>108</v>
      </c>
      <c r="M167" s="12" t="s">
        <v>108</v>
      </c>
      <c r="N167" s="12" t="s">
        <v>108</v>
      </c>
      <c r="O167" s="12" t="s">
        <v>108</v>
      </c>
      <c r="P167" s="12" t="s">
        <v>108</v>
      </c>
      <c r="Q167" s="12" t="s">
        <v>108</v>
      </c>
      <c r="R167" s="12" t="s">
        <v>108</v>
      </c>
      <c r="S167" s="12">
        <v>254</v>
      </c>
    </row>
    <row r="168" spans="1:19" ht="24">
      <c r="A168" s="12"/>
      <c r="B168" s="13"/>
      <c r="C168" s="12" t="s">
        <v>64</v>
      </c>
      <c r="D168" s="12">
        <v>2</v>
      </c>
      <c r="E168" s="12">
        <v>2</v>
      </c>
      <c r="F168" s="12">
        <v>2</v>
      </c>
      <c r="G168" s="12">
        <v>6</v>
      </c>
      <c r="H168" s="12">
        <v>3</v>
      </c>
      <c r="I168" s="12">
        <v>3</v>
      </c>
      <c r="J168" s="12">
        <v>3</v>
      </c>
      <c r="K168" s="12">
        <f>SUM(H168:J168)</f>
        <v>9</v>
      </c>
      <c r="L168" s="12" t="s">
        <v>108</v>
      </c>
      <c r="M168" s="12" t="s">
        <v>108</v>
      </c>
      <c r="N168" s="12" t="s">
        <v>108</v>
      </c>
      <c r="O168" s="12" t="s">
        <v>108</v>
      </c>
      <c r="P168" s="12" t="s">
        <v>108</v>
      </c>
      <c r="Q168" s="12" t="s">
        <v>108</v>
      </c>
      <c r="R168" s="12" t="s">
        <v>108</v>
      </c>
      <c r="S168" s="12">
        <v>15</v>
      </c>
    </row>
    <row r="169" spans="1:19" ht="24">
      <c r="A169" s="12"/>
      <c r="B169" s="13"/>
      <c r="C169" s="198" t="s">
        <v>40</v>
      </c>
      <c r="D169" s="12">
        <v>40</v>
      </c>
      <c r="E169" s="12">
        <v>45</v>
      </c>
      <c r="F169" s="12">
        <v>80</v>
      </c>
      <c r="G169" s="12">
        <f>SUM(D169:F169)</f>
        <v>165</v>
      </c>
      <c r="H169" s="12">
        <v>98</v>
      </c>
      <c r="I169" s="12">
        <v>100</v>
      </c>
      <c r="J169" s="12">
        <v>107</v>
      </c>
      <c r="K169" s="12">
        <f>SUM(H169:J169)</f>
        <v>305</v>
      </c>
      <c r="L169" s="12" t="s">
        <v>108</v>
      </c>
      <c r="M169" s="12" t="s">
        <v>108</v>
      </c>
      <c r="N169" s="12" t="s">
        <v>108</v>
      </c>
      <c r="O169" s="12" t="s">
        <v>108</v>
      </c>
      <c r="P169" s="12" t="s">
        <v>108</v>
      </c>
      <c r="Q169" s="12" t="s">
        <v>108</v>
      </c>
      <c r="R169" s="12" t="s">
        <v>108</v>
      </c>
      <c r="S169" s="12">
        <v>470</v>
      </c>
    </row>
    <row r="170" spans="1:19" ht="24">
      <c r="A170" s="12">
        <v>42</v>
      </c>
      <c r="B170" s="19" t="s">
        <v>470</v>
      </c>
      <c r="C170" s="12" t="s">
        <v>38</v>
      </c>
      <c r="D170" s="12" t="s">
        <v>108</v>
      </c>
      <c r="E170" s="12" t="s">
        <v>108</v>
      </c>
      <c r="F170" s="12">
        <v>12</v>
      </c>
      <c r="G170" s="12">
        <v>12</v>
      </c>
      <c r="H170" s="12">
        <v>32</v>
      </c>
      <c r="I170" s="12">
        <v>26</v>
      </c>
      <c r="J170" s="12">
        <v>42</v>
      </c>
      <c r="K170" s="12">
        <v>100</v>
      </c>
      <c r="L170" s="12" t="s">
        <v>108</v>
      </c>
      <c r="M170" s="12" t="s">
        <v>108</v>
      </c>
      <c r="N170" s="12" t="s">
        <v>108</v>
      </c>
      <c r="O170" s="12" t="s">
        <v>108</v>
      </c>
      <c r="P170" s="12" t="s">
        <v>108</v>
      </c>
      <c r="Q170" s="12" t="s">
        <v>108</v>
      </c>
      <c r="R170" s="12" t="s">
        <v>108</v>
      </c>
      <c r="S170" s="12">
        <f>SUM(G170,K170)</f>
        <v>112</v>
      </c>
    </row>
    <row r="171" spans="1:19" ht="24">
      <c r="A171" s="12"/>
      <c r="B171" s="13"/>
      <c r="C171" s="12" t="s">
        <v>39</v>
      </c>
      <c r="D171" s="12" t="s">
        <v>108</v>
      </c>
      <c r="E171" s="12" t="s">
        <v>108</v>
      </c>
      <c r="F171" s="12">
        <v>30</v>
      </c>
      <c r="G171" s="12">
        <v>30</v>
      </c>
      <c r="H171" s="12">
        <v>26</v>
      </c>
      <c r="I171" s="12">
        <v>40</v>
      </c>
      <c r="J171" s="12">
        <v>50</v>
      </c>
      <c r="K171" s="12">
        <v>116</v>
      </c>
      <c r="L171" s="12" t="s">
        <v>108</v>
      </c>
      <c r="M171" s="12" t="s">
        <v>108</v>
      </c>
      <c r="N171" s="12" t="s">
        <v>108</v>
      </c>
      <c r="O171" s="12" t="s">
        <v>108</v>
      </c>
      <c r="P171" s="12" t="s">
        <v>108</v>
      </c>
      <c r="Q171" s="12" t="s">
        <v>108</v>
      </c>
      <c r="R171" s="12" t="s">
        <v>108</v>
      </c>
      <c r="S171" s="12">
        <f>SUM(G171,K171)</f>
        <v>146</v>
      </c>
    </row>
    <row r="172" spans="1:19" ht="24">
      <c r="A172" s="12"/>
      <c r="B172" s="13"/>
      <c r="C172" s="12" t="s">
        <v>64</v>
      </c>
      <c r="D172" s="12" t="s">
        <v>108</v>
      </c>
      <c r="E172" s="12" t="s">
        <v>108</v>
      </c>
      <c r="F172" s="12">
        <v>2</v>
      </c>
      <c r="G172" s="12">
        <f>SUM(D172:F172)</f>
        <v>2</v>
      </c>
      <c r="H172" s="12">
        <v>2</v>
      </c>
      <c r="I172" s="12">
        <v>2</v>
      </c>
      <c r="J172" s="12">
        <v>3</v>
      </c>
      <c r="K172" s="12">
        <f>SUM(H172:J172)</f>
        <v>7</v>
      </c>
      <c r="L172" s="12" t="s">
        <v>108</v>
      </c>
      <c r="M172" s="12" t="s">
        <v>108</v>
      </c>
      <c r="N172" s="12" t="s">
        <v>108</v>
      </c>
      <c r="O172" s="12" t="s">
        <v>108</v>
      </c>
      <c r="P172" s="12" t="s">
        <v>108</v>
      </c>
      <c r="Q172" s="12" t="s">
        <v>108</v>
      </c>
      <c r="R172" s="12" t="s">
        <v>108</v>
      </c>
      <c r="S172" s="12">
        <v>9</v>
      </c>
    </row>
    <row r="173" spans="1:19" ht="24">
      <c r="A173" s="12"/>
      <c r="B173" s="13"/>
      <c r="C173" s="198" t="s">
        <v>40</v>
      </c>
      <c r="D173" s="12">
        <f>SUM(D170:D171)</f>
        <v>0</v>
      </c>
      <c r="E173" s="12">
        <f aca="true" t="shared" si="4" ref="E173:K173">SUM(E170:E171)</f>
        <v>0</v>
      </c>
      <c r="F173" s="12">
        <f t="shared" si="4"/>
        <v>42</v>
      </c>
      <c r="G173" s="12">
        <f t="shared" si="4"/>
        <v>42</v>
      </c>
      <c r="H173" s="12">
        <f t="shared" si="4"/>
        <v>58</v>
      </c>
      <c r="I173" s="12">
        <f t="shared" si="4"/>
        <v>66</v>
      </c>
      <c r="J173" s="12">
        <f t="shared" si="4"/>
        <v>92</v>
      </c>
      <c r="K173" s="12">
        <f t="shared" si="4"/>
        <v>216</v>
      </c>
      <c r="L173" s="12" t="s">
        <v>108</v>
      </c>
      <c r="M173" s="12" t="s">
        <v>108</v>
      </c>
      <c r="N173" s="12" t="s">
        <v>108</v>
      </c>
      <c r="O173" s="12" t="s">
        <v>108</v>
      </c>
      <c r="P173" s="12" t="s">
        <v>108</v>
      </c>
      <c r="Q173" s="12" t="s">
        <v>108</v>
      </c>
      <c r="R173" s="12" t="s">
        <v>108</v>
      </c>
      <c r="S173" s="12">
        <f>SUM(S170:S171)</f>
        <v>258</v>
      </c>
    </row>
    <row r="174" spans="1:19" ht="24">
      <c r="A174" s="12">
        <v>43</v>
      </c>
      <c r="B174" s="65" t="s">
        <v>489</v>
      </c>
      <c r="C174" s="12" t="s">
        <v>38</v>
      </c>
      <c r="D174" s="14">
        <v>4</v>
      </c>
      <c r="E174" s="14">
        <v>9</v>
      </c>
      <c r="F174" s="14">
        <v>17</v>
      </c>
      <c r="G174" s="14">
        <v>30</v>
      </c>
      <c r="H174" s="14">
        <v>16</v>
      </c>
      <c r="I174" s="14">
        <v>22</v>
      </c>
      <c r="J174" s="14">
        <v>75</v>
      </c>
      <c r="K174" s="14">
        <v>113</v>
      </c>
      <c r="L174" s="12" t="s">
        <v>108</v>
      </c>
      <c r="M174" s="12" t="s">
        <v>108</v>
      </c>
      <c r="N174" s="12" t="s">
        <v>108</v>
      </c>
      <c r="O174" s="12" t="s">
        <v>108</v>
      </c>
      <c r="P174" s="12" t="s">
        <v>108</v>
      </c>
      <c r="Q174" s="12" t="s">
        <v>108</v>
      </c>
      <c r="R174" s="12" t="s">
        <v>108</v>
      </c>
      <c r="S174" s="14">
        <v>143</v>
      </c>
    </row>
    <row r="175" spans="1:19" ht="24">
      <c r="A175" s="12"/>
      <c r="B175" s="13"/>
      <c r="C175" s="12" t="s">
        <v>39</v>
      </c>
      <c r="D175" s="14">
        <v>2</v>
      </c>
      <c r="E175" s="14">
        <v>3</v>
      </c>
      <c r="F175" s="14">
        <v>12</v>
      </c>
      <c r="G175" s="14">
        <v>17</v>
      </c>
      <c r="H175" s="14">
        <v>10</v>
      </c>
      <c r="I175" s="14">
        <v>17</v>
      </c>
      <c r="J175" s="14">
        <v>26</v>
      </c>
      <c r="K175" s="14">
        <v>53</v>
      </c>
      <c r="L175" s="12" t="s">
        <v>108</v>
      </c>
      <c r="M175" s="12" t="s">
        <v>108</v>
      </c>
      <c r="N175" s="12" t="s">
        <v>108</v>
      </c>
      <c r="O175" s="12" t="s">
        <v>108</v>
      </c>
      <c r="P175" s="12" t="s">
        <v>108</v>
      </c>
      <c r="Q175" s="12" t="s">
        <v>108</v>
      </c>
      <c r="R175" s="12" t="s">
        <v>108</v>
      </c>
      <c r="S175" s="14">
        <v>70</v>
      </c>
    </row>
    <row r="176" spans="1:19" ht="24">
      <c r="A176" s="12"/>
      <c r="B176" s="13"/>
      <c r="C176" s="12" t="s">
        <v>64</v>
      </c>
      <c r="D176" s="14">
        <v>1</v>
      </c>
      <c r="E176" s="14">
        <v>1</v>
      </c>
      <c r="F176" s="14">
        <v>1</v>
      </c>
      <c r="G176" s="14">
        <v>3</v>
      </c>
      <c r="H176" s="14">
        <v>1</v>
      </c>
      <c r="I176" s="14">
        <v>1</v>
      </c>
      <c r="J176" s="14">
        <v>4</v>
      </c>
      <c r="K176" s="14">
        <v>6</v>
      </c>
      <c r="L176" s="12" t="s">
        <v>108</v>
      </c>
      <c r="M176" s="12" t="s">
        <v>108</v>
      </c>
      <c r="N176" s="12" t="s">
        <v>108</v>
      </c>
      <c r="O176" s="12" t="s">
        <v>108</v>
      </c>
      <c r="P176" s="12" t="s">
        <v>108</v>
      </c>
      <c r="Q176" s="12" t="s">
        <v>108</v>
      </c>
      <c r="R176" s="12" t="s">
        <v>108</v>
      </c>
      <c r="S176" s="14">
        <v>9</v>
      </c>
    </row>
    <row r="177" spans="1:19" ht="24">
      <c r="A177" s="12"/>
      <c r="B177" s="13"/>
      <c r="C177" s="198" t="s">
        <v>40</v>
      </c>
      <c r="D177" s="14">
        <v>6</v>
      </c>
      <c r="E177" s="14">
        <v>11</v>
      </c>
      <c r="F177" s="14">
        <v>29</v>
      </c>
      <c r="G177" s="14">
        <v>47</v>
      </c>
      <c r="H177" s="14">
        <v>26</v>
      </c>
      <c r="I177" s="14">
        <v>39</v>
      </c>
      <c r="J177" s="14">
        <v>101</v>
      </c>
      <c r="K177" s="14">
        <v>166</v>
      </c>
      <c r="L177" s="12" t="s">
        <v>108</v>
      </c>
      <c r="M177" s="12" t="s">
        <v>108</v>
      </c>
      <c r="N177" s="12" t="s">
        <v>108</v>
      </c>
      <c r="O177" s="12" t="s">
        <v>108</v>
      </c>
      <c r="P177" s="12" t="s">
        <v>108</v>
      </c>
      <c r="Q177" s="12" t="s">
        <v>108</v>
      </c>
      <c r="R177" s="12" t="s">
        <v>108</v>
      </c>
      <c r="S177" s="14">
        <v>9</v>
      </c>
    </row>
    <row r="178" spans="1:19" ht="24">
      <c r="A178" s="12">
        <v>44</v>
      </c>
      <c r="B178" s="65" t="s">
        <v>495</v>
      </c>
      <c r="C178" s="12" t="s">
        <v>38</v>
      </c>
      <c r="D178" s="12">
        <v>4</v>
      </c>
      <c r="E178" s="12">
        <v>9</v>
      </c>
      <c r="F178" s="12">
        <v>11</v>
      </c>
      <c r="G178" s="12">
        <v>24</v>
      </c>
      <c r="H178" s="12">
        <v>21</v>
      </c>
      <c r="I178" s="12">
        <v>43</v>
      </c>
      <c r="J178" s="12">
        <v>29</v>
      </c>
      <c r="K178" s="12">
        <v>93</v>
      </c>
      <c r="L178" s="12">
        <v>40</v>
      </c>
      <c r="M178" s="12">
        <v>62</v>
      </c>
      <c r="N178" s="12">
        <v>22</v>
      </c>
      <c r="O178" s="12" t="s">
        <v>108</v>
      </c>
      <c r="P178" s="12" t="s">
        <v>108</v>
      </c>
      <c r="Q178" s="12" t="s">
        <v>108</v>
      </c>
      <c r="R178" s="12">
        <v>124</v>
      </c>
      <c r="S178" s="12">
        <v>241</v>
      </c>
    </row>
    <row r="179" spans="1:19" ht="24">
      <c r="A179" s="12"/>
      <c r="B179" s="13"/>
      <c r="C179" s="12" t="s">
        <v>39</v>
      </c>
      <c r="D179" s="12">
        <v>21</v>
      </c>
      <c r="E179" s="12">
        <v>22</v>
      </c>
      <c r="F179" s="12">
        <v>38</v>
      </c>
      <c r="G179" s="12">
        <v>81</v>
      </c>
      <c r="H179" s="12">
        <v>32</v>
      </c>
      <c r="I179" s="12">
        <v>59</v>
      </c>
      <c r="J179" s="12">
        <v>52</v>
      </c>
      <c r="K179" s="12">
        <v>143</v>
      </c>
      <c r="L179" s="12">
        <v>45</v>
      </c>
      <c r="M179" s="12">
        <v>42</v>
      </c>
      <c r="N179" s="12">
        <v>12</v>
      </c>
      <c r="O179" s="12" t="s">
        <v>108</v>
      </c>
      <c r="P179" s="12" t="s">
        <v>108</v>
      </c>
      <c r="Q179" s="12" t="s">
        <v>108</v>
      </c>
      <c r="R179" s="12">
        <v>99</v>
      </c>
      <c r="S179" s="12">
        <v>323</v>
      </c>
    </row>
    <row r="180" spans="1:19" ht="24">
      <c r="A180" s="12"/>
      <c r="B180" s="13"/>
      <c r="C180" s="12" t="s">
        <v>64</v>
      </c>
      <c r="D180" s="12">
        <v>1</v>
      </c>
      <c r="E180" s="12">
        <v>1</v>
      </c>
      <c r="F180" s="12">
        <v>1</v>
      </c>
      <c r="G180" s="12">
        <v>3</v>
      </c>
      <c r="H180" s="12">
        <v>2</v>
      </c>
      <c r="I180" s="12">
        <v>3</v>
      </c>
      <c r="J180" s="12">
        <v>2</v>
      </c>
      <c r="K180" s="12">
        <v>7</v>
      </c>
      <c r="L180" s="12">
        <v>2</v>
      </c>
      <c r="M180" s="12">
        <v>3</v>
      </c>
      <c r="N180" s="12">
        <v>1</v>
      </c>
      <c r="O180" s="12" t="s">
        <v>108</v>
      </c>
      <c r="P180" s="12" t="s">
        <v>108</v>
      </c>
      <c r="Q180" s="12" t="s">
        <v>108</v>
      </c>
      <c r="R180" s="12">
        <v>6</v>
      </c>
      <c r="S180" s="12">
        <v>16</v>
      </c>
    </row>
    <row r="181" spans="1:19" ht="24">
      <c r="A181" s="12"/>
      <c r="B181" s="13"/>
      <c r="C181" s="198" t="s">
        <v>40</v>
      </c>
      <c r="D181" s="12">
        <v>25</v>
      </c>
      <c r="E181" s="12">
        <v>31</v>
      </c>
      <c r="F181" s="12">
        <v>49</v>
      </c>
      <c r="G181" s="12">
        <v>105</v>
      </c>
      <c r="H181" s="12">
        <v>53</v>
      </c>
      <c r="I181" s="12">
        <v>102</v>
      </c>
      <c r="J181" s="12">
        <v>81</v>
      </c>
      <c r="K181" s="12">
        <v>236</v>
      </c>
      <c r="L181" s="12">
        <v>85</v>
      </c>
      <c r="M181" s="12">
        <v>104</v>
      </c>
      <c r="N181" s="12">
        <v>34</v>
      </c>
      <c r="O181" s="12" t="s">
        <v>108</v>
      </c>
      <c r="P181" s="12" t="s">
        <v>108</v>
      </c>
      <c r="Q181" s="12" t="s">
        <v>108</v>
      </c>
      <c r="R181" s="12">
        <v>223</v>
      </c>
      <c r="S181" s="12">
        <v>564</v>
      </c>
    </row>
    <row r="182" spans="1:19" ht="24">
      <c r="A182" s="12">
        <v>45</v>
      </c>
      <c r="B182" s="10" t="s">
        <v>498</v>
      </c>
      <c r="C182" s="12" t="s">
        <v>38</v>
      </c>
      <c r="D182" s="12">
        <v>16</v>
      </c>
      <c r="E182" s="12">
        <v>30</v>
      </c>
      <c r="F182" s="12">
        <v>34</v>
      </c>
      <c r="G182" s="12">
        <f>SUM(D182:F182)</f>
        <v>80</v>
      </c>
      <c r="H182" s="12">
        <v>43</v>
      </c>
      <c r="I182" s="12">
        <v>44</v>
      </c>
      <c r="J182" s="12">
        <v>47</v>
      </c>
      <c r="K182" s="12">
        <f>SUM(H182:J182)</f>
        <v>134</v>
      </c>
      <c r="L182" s="12" t="s">
        <v>108</v>
      </c>
      <c r="M182" s="12" t="s">
        <v>108</v>
      </c>
      <c r="N182" s="12" t="s">
        <v>108</v>
      </c>
      <c r="O182" s="12" t="s">
        <v>108</v>
      </c>
      <c r="P182" s="12" t="s">
        <v>108</v>
      </c>
      <c r="Q182" s="12" t="s">
        <v>108</v>
      </c>
      <c r="R182" s="12" t="s">
        <v>108</v>
      </c>
      <c r="S182" s="12">
        <v>214</v>
      </c>
    </row>
    <row r="183" spans="1:19" ht="24">
      <c r="A183" s="12"/>
      <c r="B183" s="13"/>
      <c r="C183" s="12" t="s">
        <v>39</v>
      </c>
      <c r="D183" s="12">
        <v>23</v>
      </c>
      <c r="E183" s="12">
        <v>47</v>
      </c>
      <c r="F183" s="12">
        <v>56</v>
      </c>
      <c r="G183" s="12">
        <f>SUM(D183:F183)</f>
        <v>126</v>
      </c>
      <c r="H183" s="12">
        <v>70</v>
      </c>
      <c r="I183" s="12">
        <v>31</v>
      </c>
      <c r="J183" s="12">
        <v>48</v>
      </c>
      <c r="K183" s="12">
        <f>SUM(H183:J183)</f>
        <v>149</v>
      </c>
      <c r="L183" s="12" t="s">
        <v>108</v>
      </c>
      <c r="M183" s="12" t="s">
        <v>108</v>
      </c>
      <c r="N183" s="12" t="s">
        <v>108</v>
      </c>
      <c r="O183" s="12" t="s">
        <v>108</v>
      </c>
      <c r="P183" s="12" t="s">
        <v>108</v>
      </c>
      <c r="Q183" s="12" t="s">
        <v>108</v>
      </c>
      <c r="R183" s="12" t="s">
        <v>108</v>
      </c>
      <c r="S183" s="12">
        <v>275</v>
      </c>
    </row>
    <row r="184" spans="1:19" ht="24">
      <c r="A184" s="12"/>
      <c r="B184" s="13"/>
      <c r="C184" s="12" t="s">
        <v>64</v>
      </c>
      <c r="D184" s="12">
        <v>1</v>
      </c>
      <c r="E184" s="12">
        <v>2</v>
      </c>
      <c r="F184" s="12">
        <v>2</v>
      </c>
      <c r="G184" s="12">
        <v>5</v>
      </c>
      <c r="H184" s="12">
        <v>3</v>
      </c>
      <c r="I184" s="12">
        <v>2</v>
      </c>
      <c r="J184" s="12">
        <v>3</v>
      </c>
      <c r="K184" s="12">
        <f>SUM(H184:J184)</f>
        <v>8</v>
      </c>
      <c r="L184" s="12" t="s">
        <v>108</v>
      </c>
      <c r="M184" s="12" t="s">
        <v>108</v>
      </c>
      <c r="N184" s="12" t="s">
        <v>108</v>
      </c>
      <c r="O184" s="12" t="s">
        <v>108</v>
      </c>
      <c r="P184" s="12" t="s">
        <v>108</v>
      </c>
      <c r="Q184" s="12" t="s">
        <v>108</v>
      </c>
      <c r="R184" s="12" t="s">
        <v>108</v>
      </c>
      <c r="S184" s="12">
        <v>489</v>
      </c>
    </row>
    <row r="185" spans="1:19" ht="24">
      <c r="A185" s="12"/>
      <c r="B185" s="13"/>
      <c r="C185" s="198" t="s">
        <v>40</v>
      </c>
      <c r="D185" s="12">
        <v>39</v>
      </c>
      <c r="E185" s="12">
        <v>77</v>
      </c>
      <c r="F185" s="12">
        <v>90</v>
      </c>
      <c r="G185" s="12">
        <f>SUM(D185:F185)</f>
        <v>206</v>
      </c>
      <c r="H185" s="12">
        <v>113</v>
      </c>
      <c r="I185" s="12">
        <v>75</v>
      </c>
      <c r="J185" s="12">
        <v>95</v>
      </c>
      <c r="K185" s="12">
        <f>SUM(H185:J185)</f>
        <v>283</v>
      </c>
      <c r="L185" s="12" t="s">
        <v>108</v>
      </c>
      <c r="M185" s="12" t="s">
        <v>108</v>
      </c>
      <c r="N185" s="12" t="s">
        <v>108</v>
      </c>
      <c r="O185" s="12" t="s">
        <v>108</v>
      </c>
      <c r="P185" s="12" t="s">
        <v>108</v>
      </c>
      <c r="Q185" s="12" t="s">
        <v>108</v>
      </c>
      <c r="R185" s="12" t="s">
        <v>108</v>
      </c>
      <c r="S185" s="12">
        <v>13</v>
      </c>
    </row>
    <row r="186" spans="1:19" ht="24">
      <c r="A186" s="12">
        <v>46</v>
      </c>
      <c r="B186" s="219" t="s">
        <v>514</v>
      </c>
      <c r="C186" s="221" t="s">
        <v>38</v>
      </c>
      <c r="D186" s="76">
        <v>0</v>
      </c>
      <c r="E186" s="76">
        <v>0</v>
      </c>
      <c r="F186" s="76">
        <v>114</v>
      </c>
      <c r="G186" s="76">
        <v>315</v>
      </c>
      <c r="H186" s="76">
        <v>298</v>
      </c>
      <c r="I186" s="76">
        <v>319</v>
      </c>
      <c r="J186" s="76">
        <f>SUM(D186:I186)</f>
        <v>1046</v>
      </c>
      <c r="K186" s="76">
        <v>254</v>
      </c>
      <c r="L186" s="76">
        <v>196</v>
      </c>
      <c r="M186" s="76">
        <v>176</v>
      </c>
      <c r="N186" s="76">
        <v>626</v>
      </c>
      <c r="O186" s="76">
        <v>133</v>
      </c>
      <c r="P186" s="76">
        <v>33</v>
      </c>
      <c r="Q186" s="76">
        <v>21</v>
      </c>
      <c r="R186" s="76">
        <v>187</v>
      </c>
      <c r="S186" s="77">
        <f>J186+N186+R186</f>
        <v>1859</v>
      </c>
    </row>
    <row r="187" spans="1:19" ht="24">
      <c r="A187" s="12"/>
      <c r="B187" s="219"/>
      <c r="C187" s="221" t="s">
        <v>39</v>
      </c>
      <c r="D187" s="76">
        <v>0</v>
      </c>
      <c r="E187" s="76">
        <v>0</v>
      </c>
      <c r="F187" s="76">
        <v>72</v>
      </c>
      <c r="G187" s="76">
        <v>329</v>
      </c>
      <c r="H187" s="76">
        <v>417</v>
      </c>
      <c r="I187" s="76">
        <v>567</v>
      </c>
      <c r="J187" s="76">
        <f aca="true" t="shared" si="5" ref="J187:J205">SUM(D187:I187)</f>
        <v>1385</v>
      </c>
      <c r="K187" s="76">
        <v>467</v>
      </c>
      <c r="L187" s="76">
        <v>392</v>
      </c>
      <c r="M187" s="76">
        <v>387</v>
      </c>
      <c r="N187" s="76">
        <v>1246</v>
      </c>
      <c r="O187" s="76">
        <v>282</v>
      </c>
      <c r="P187" s="76">
        <v>101</v>
      </c>
      <c r="Q187" s="76">
        <v>44</v>
      </c>
      <c r="R187" s="76">
        <v>427</v>
      </c>
      <c r="S187" s="77">
        <f aca="true" t="shared" si="6" ref="S187:S205">J187+N187+R187</f>
        <v>3058</v>
      </c>
    </row>
    <row r="188" spans="1:19" ht="24">
      <c r="A188" s="12"/>
      <c r="B188" s="219"/>
      <c r="C188" s="221" t="s">
        <v>40</v>
      </c>
      <c r="D188" s="76">
        <f>D186+D187</f>
        <v>0</v>
      </c>
      <c r="E188" s="76">
        <f aca="true" t="shared" si="7" ref="E188:R188">E186+E187</f>
        <v>0</v>
      </c>
      <c r="F188" s="76">
        <f t="shared" si="7"/>
        <v>186</v>
      </c>
      <c r="G188" s="76">
        <f t="shared" si="7"/>
        <v>644</v>
      </c>
      <c r="H188" s="76">
        <f t="shared" si="7"/>
        <v>715</v>
      </c>
      <c r="I188" s="76">
        <f t="shared" si="7"/>
        <v>886</v>
      </c>
      <c r="J188" s="76">
        <f t="shared" si="5"/>
        <v>2431</v>
      </c>
      <c r="K188" s="76">
        <f t="shared" si="7"/>
        <v>721</v>
      </c>
      <c r="L188" s="76">
        <f t="shared" si="7"/>
        <v>588</v>
      </c>
      <c r="M188" s="76">
        <f t="shared" si="7"/>
        <v>563</v>
      </c>
      <c r="N188" s="76">
        <f t="shared" si="7"/>
        <v>1872</v>
      </c>
      <c r="O188" s="76">
        <f t="shared" si="7"/>
        <v>415</v>
      </c>
      <c r="P188" s="76">
        <f t="shared" si="7"/>
        <v>134</v>
      </c>
      <c r="Q188" s="76">
        <f t="shared" si="7"/>
        <v>65</v>
      </c>
      <c r="R188" s="76">
        <f t="shared" si="7"/>
        <v>614</v>
      </c>
      <c r="S188" s="77">
        <f t="shared" si="6"/>
        <v>4917</v>
      </c>
    </row>
    <row r="189" spans="1:19" ht="24">
      <c r="A189" s="12"/>
      <c r="B189" s="219"/>
      <c r="C189" s="221" t="s">
        <v>64</v>
      </c>
      <c r="D189" s="76">
        <v>0</v>
      </c>
      <c r="E189" s="76">
        <v>0</v>
      </c>
      <c r="F189" s="76">
        <v>5</v>
      </c>
      <c r="G189" s="76">
        <v>14</v>
      </c>
      <c r="H189" s="76">
        <v>16</v>
      </c>
      <c r="I189" s="76">
        <v>22</v>
      </c>
      <c r="J189" s="76">
        <f t="shared" si="5"/>
        <v>57</v>
      </c>
      <c r="K189" s="76">
        <v>15</v>
      </c>
      <c r="L189" s="76">
        <v>14</v>
      </c>
      <c r="M189" s="76">
        <v>14</v>
      </c>
      <c r="N189" s="76">
        <v>43</v>
      </c>
      <c r="O189" s="76">
        <v>9</v>
      </c>
      <c r="P189" s="76">
        <v>3</v>
      </c>
      <c r="Q189" s="76">
        <v>3</v>
      </c>
      <c r="R189" s="76">
        <v>15</v>
      </c>
      <c r="S189" s="77">
        <f t="shared" si="6"/>
        <v>115</v>
      </c>
    </row>
    <row r="190" spans="1:19" ht="24">
      <c r="A190" s="12">
        <v>47</v>
      </c>
      <c r="B190" s="219" t="s">
        <v>521</v>
      </c>
      <c r="C190" s="221" t="s">
        <v>38</v>
      </c>
      <c r="D190" s="76">
        <v>0</v>
      </c>
      <c r="E190" s="76">
        <v>0</v>
      </c>
      <c r="F190" s="76">
        <v>0</v>
      </c>
      <c r="G190" s="76">
        <v>70</v>
      </c>
      <c r="H190" s="76">
        <v>41</v>
      </c>
      <c r="I190" s="76">
        <v>26</v>
      </c>
      <c r="J190" s="76">
        <f t="shared" si="5"/>
        <v>137</v>
      </c>
      <c r="K190" s="76">
        <v>20</v>
      </c>
      <c r="L190" s="76">
        <v>10</v>
      </c>
      <c r="M190" s="76">
        <v>8</v>
      </c>
      <c r="N190" s="76">
        <v>38</v>
      </c>
      <c r="O190" s="76">
        <v>11</v>
      </c>
      <c r="P190" s="76">
        <v>5</v>
      </c>
      <c r="Q190" s="76">
        <v>2</v>
      </c>
      <c r="R190" s="76">
        <v>18</v>
      </c>
      <c r="S190" s="77">
        <f t="shared" si="6"/>
        <v>193</v>
      </c>
    </row>
    <row r="191" spans="1:19" ht="24">
      <c r="A191" s="12"/>
      <c r="B191" s="219"/>
      <c r="C191" s="221" t="s">
        <v>39</v>
      </c>
      <c r="D191" s="76">
        <v>0</v>
      </c>
      <c r="E191" s="76">
        <v>0</v>
      </c>
      <c r="F191" s="76">
        <v>0</v>
      </c>
      <c r="G191" s="76">
        <v>61</v>
      </c>
      <c r="H191" s="76">
        <v>40</v>
      </c>
      <c r="I191" s="76">
        <v>48</v>
      </c>
      <c r="J191" s="76">
        <f t="shared" si="5"/>
        <v>149</v>
      </c>
      <c r="K191" s="76">
        <v>86</v>
      </c>
      <c r="L191" s="76">
        <v>58</v>
      </c>
      <c r="M191" s="76">
        <v>34</v>
      </c>
      <c r="N191" s="76">
        <v>178</v>
      </c>
      <c r="O191" s="76">
        <v>28</v>
      </c>
      <c r="P191" s="76">
        <v>14</v>
      </c>
      <c r="Q191" s="76">
        <v>17</v>
      </c>
      <c r="R191" s="76">
        <v>59</v>
      </c>
      <c r="S191" s="77">
        <f t="shared" si="6"/>
        <v>386</v>
      </c>
    </row>
    <row r="192" spans="1:19" ht="24">
      <c r="A192" s="12"/>
      <c r="B192" s="219"/>
      <c r="C192" s="221" t="s">
        <v>40</v>
      </c>
      <c r="D192" s="76">
        <v>0</v>
      </c>
      <c r="E192" s="76">
        <v>0</v>
      </c>
      <c r="F192" s="76">
        <v>0</v>
      </c>
      <c r="G192" s="76">
        <v>131</v>
      </c>
      <c r="H192" s="76">
        <v>81</v>
      </c>
      <c r="I192" s="76">
        <v>74</v>
      </c>
      <c r="J192" s="76">
        <f t="shared" si="5"/>
        <v>286</v>
      </c>
      <c r="K192" s="76">
        <v>106</v>
      </c>
      <c r="L192" s="76">
        <v>68</v>
      </c>
      <c r="M192" s="76">
        <v>42</v>
      </c>
      <c r="N192" s="76">
        <v>216</v>
      </c>
      <c r="O192" s="76">
        <v>39</v>
      </c>
      <c r="P192" s="76">
        <v>19</v>
      </c>
      <c r="Q192" s="76">
        <v>19</v>
      </c>
      <c r="R192" s="76">
        <v>77</v>
      </c>
      <c r="S192" s="77">
        <f t="shared" si="6"/>
        <v>579</v>
      </c>
    </row>
    <row r="193" spans="1:19" ht="24">
      <c r="A193" s="12"/>
      <c r="B193" s="219"/>
      <c r="C193" s="221" t="s">
        <v>64</v>
      </c>
      <c r="D193" s="76">
        <v>0</v>
      </c>
      <c r="E193" s="76">
        <v>0</v>
      </c>
      <c r="F193" s="76">
        <v>0</v>
      </c>
      <c r="G193" s="76">
        <v>4</v>
      </c>
      <c r="H193" s="76">
        <v>2</v>
      </c>
      <c r="I193" s="76">
        <v>3</v>
      </c>
      <c r="J193" s="76">
        <f t="shared" si="5"/>
        <v>9</v>
      </c>
      <c r="K193" s="76">
        <v>3</v>
      </c>
      <c r="L193" s="76">
        <v>2</v>
      </c>
      <c r="M193" s="76">
        <v>1</v>
      </c>
      <c r="N193" s="76">
        <v>6</v>
      </c>
      <c r="O193" s="76">
        <v>1</v>
      </c>
      <c r="P193" s="76">
        <v>2</v>
      </c>
      <c r="Q193" s="76">
        <v>1</v>
      </c>
      <c r="R193" s="76">
        <v>3</v>
      </c>
      <c r="S193" s="77">
        <f t="shared" si="6"/>
        <v>18</v>
      </c>
    </row>
    <row r="194" spans="1:19" ht="24">
      <c r="A194" s="12">
        <v>48</v>
      </c>
      <c r="B194" s="219" t="s">
        <v>526</v>
      </c>
      <c r="C194" s="221" t="s">
        <v>38</v>
      </c>
      <c r="D194" s="76">
        <v>0</v>
      </c>
      <c r="E194" s="76">
        <v>0</v>
      </c>
      <c r="F194" s="76">
        <v>0</v>
      </c>
      <c r="G194" s="76">
        <v>69</v>
      </c>
      <c r="H194" s="76">
        <v>56</v>
      </c>
      <c r="I194" s="76">
        <v>70</v>
      </c>
      <c r="J194" s="76">
        <f t="shared" si="5"/>
        <v>195</v>
      </c>
      <c r="K194" s="76">
        <v>27</v>
      </c>
      <c r="L194" s="76">
        <v>32</v>
      </c>
      <c r="M194" s="76">
        <v>15</v>
      </c>
      <c r="N194" s="76">
        <v>74</v>
      </c>
      <c r="O194" s="76">
        <v>15</v>
      </c>
      <c r="P194" s="76">
        <v>12</v>
      </c>
      <c r="Q194" s="76">
        <v>8</v>
      </c>
      <c r="R194" s="76">
        <v>35</v>
      </c>
      <c r="S194" s="77">
        <f t="shared" si="6"/>
        <v>304</v>
      </c>
    </row>
    <row r="195" spans="1:19" ht="24">
      <c r="A195" s="12"/>
      <c r="B195" s="219"/>
      <c r="C195" s="221" t="s">
        <v>39</v>
      </c>
      <c r="D195" s="76">
        <v>0</v>
      </c>
      <c r="E195" s="76">
        <v>0</v>
      </c>
      <c r="F195" s="76">
        <v>0</v>
      </c>
      <c r="G195" s="76">
        <v>44</v>
      </c>
      <c r="H195" s="76">
        <v>43</v>
      </c>
      <c r="I195" s="76">
        <v>58</v>
      </c>
      <c r="J195" s="76">
        <f t="shared" si="5"/>
        <v>145</v>
      </c>
      <c r="K195" s="76">
        <v>36</v>
      </c>
      <c r="L195" s="76">
        <v>43</v>
      </c>
      <c r="M195" s="76">
        <v>35</v>
      </c>
      <c r="N195" s="76">
        <v>114</v>
      </c>
      <c r="O195" s="76">
        <v>16</v>
      </c>
      <c r="P195" s="76">
        <v>7</v>
      </c>
      <c r="Q195" s="76">
        <v>2</v>
      </c>
      <c r="R195" s="76">
        <v>25</v>
      </c>
      <c r="S195" s="77">
        <f t="shared" si="6"/>
        <v>284</v>
      </c>
    </row>
    <row r="196" spans="1:19" ht="24">
      <c r="A196" s="12"/>
      <c r="B196" s="219"/>
      <c r="C196" s="221" t="s">
        <v>40</v>
      </c>
      <c r="D196" s="76">
        <v>0</v>
      </c>
      <c r="E196" s="76">
        <v>0</v>
      </c>
      <c r="F196" s="76">
        <v>0</v>
      </c>
      <c r="G196" s="76">
        <v>113</v>
      </c>
      <c r="H196" s="76">
        <v>99</v>
      </c>
      <c r="I196" s="76">
        <v>128</v>
      </c>
      <c r="J196" s="76">
        <f t="shared" si="5"/>
        <v>340</v>
      </c>
      <c r="K196" s="76">
        <v>63</v>
      </c>
      <c r="L196" s="76">
        <v>75</v>
      </c>
      <c r="M196" s="76">
        <v>50</v>
      </c>
      <c r="N196" s="76">
        <v>188</v>
      </c>
      <c r="O196" s="76">
        <v>31</v>
      </c>
      <c r="P196" s="76">
        <v>19</v>
      </c>
      <c r="Q196" s="76">
        <v>10</v>
      </c>
      <c r="R196" s="76">
        <v>60</v>
      </c>
      <c r="S196" s="77">
        <f t="shared" si="6"/>
        <v>588</v>
      </c>
    </row>
    <row r="197" spans="1:19" ht="24">
      <c r="A197" s="12"/>
      <c r="B197" s="219"/>
      <c r="C197" s="221" t="s">
        <v>64</v>
      </c>
      <c r="D197" s="76">
        <v>0</v>
      </c>
      <c r="E197" s="76">
        <v>0</v>
      </c>
      <c r="F197" s="76">
        <v>0</v>
      </c>
      <c r="G197" s="76">
        <v>3</v>
      </c>
      <c r="H197" s="76">
        <v>3</v>
      </c>
      <c r="I197" s="76">
        <v>4</v>
      </c>
      <c r="J197" s="76">
        <f t="shared" si="5"/>
        <v>10</v>
      </c>
      <c r="K197" s="76">
        <v>2</v>
      </c>
      <c r="L197" s="76">
        <v>2</v>
      </c>
      <c r="M197" s="76">
        <v>2</v>
      </c>
      <c r="N197" s="76">
        <v>6</v>
      </c>
      <c r="O197" s="76">
        <v>1</v>
      </c>
      <c r="P197" s="76">
        <v>1</v>
      </c>
      <c r="Q197" s="76">
        <v>1</v>
      </c>
      <c r="R197" s="76">
        <v>3</v>
      </c>
      <c r="S197" s="77">
        <f t="shared" si="6"/>
        <v>19</v>
      </c>
    </row>
    <row r="198" spans="1:19" ht="24">
      <c r="A198" s="12">
        <v>49</v>
      </c>
      <c r="B198" s="219" t="s">
        <v>530</v>
      </c>
      <c r="C198" s="221" t="s">
        <v>38</v>
      </c>
      <c r="D198" s="76">
        <v>39</v>
      </c>
      <c r="E198" s="76">
        <v>24</v>
      </c>
      <c r="F198" s="76">
        <v>30</v>
      </c>
      <c r="G198" s="76">
        <v>20</v>
      </c>
      <c r="H198" s="218">
        <v>0</v>
      </c>
      <c r="I198" s="76">
        <v>0</v>
      </c>
      <c r="J198" s="76">
        <f t="shared" si="5"/>
        <v>113</v>
      </c>
      <c r="K198" s="76">
        <v>12</v>
      </c>
      <c r="L198" s="76">
        <v>10</v>
      </c>
      <c r="M198" s="76">
        <v>11</v>
      </c>
      <c r="N198" s="76">
        <f>SUM(K198:M198)</f>
        <v>33</v>
      </c>
      <c r="O198" s="76">
        <v>4</v>
      </c>
      <c r="P198" s="76">
        <v>3</v>
      </c>
      <c r="Q198" s="76">
        <v>6</v>
      </c>
      <c r="R198" s="76">
        <f>SUM(O198:Q198)</f>
        <v>13</v>
      </c>
      <c r="S198" s="77">
        <f t="shared" si="6"/>
        <v>159</v>
      </c>
    </row>
    <row r="199" spans="1:19" ht="24">
      <c r="A199" s="12"/>
      <c r="B199" s="219"/>
      <c r="C199" s="221" t="s">
        <v>39</v>
      </c>
      <c r="D199" s="76">
        <v>14</v>
      </c>
      <c r="E199" s="76">
        <v>16</v>
      </c>
      <c r="F199" s="76">
        <v>25</v>
      </c>
      <c r="G199" s="76">
        <v>28</v>
      </c>
      <c r="H199" s="76">
        <v>0</v>
      </c>
      <c r="I199" s="76">
        <v>0</v>
      </c>
      <c r="J199" s="76">
        <f t="shared" si="5"/>
        <v>83</v>
      </c>
      <c r="K199" s="76">
        <v>24</v>
      </c>
      <c r="L199" s="76">
        <v>40</v>
      </c>
      <c r="M199" s="76">
        <v>16</v>
      </c>
      <c r="N199" s="76">
        <f>SUM(K199:M199)</f>
        <v>80</v>
      </c>
      <c r="O199" s="76">
        <v>11</v>
      </c>
      <c r="P199" s="76">
        <v>7</v>
      </c>
      <c r="Q199" s="76">
        <v>5</v>
      </c>
      <c r="R199" s="76">
        <f>SUM(O199:Q199)</f>
        <v>23</v>
      </c>
      <c r="S199" s="77">
        <f t="shared" si="6"/>
        <v>186</v>
      </c>
    </row>
    <row r="200" spans="1:19" ht="24">
      <c r="A200" s="12"/>
      <c r="B200" s="219"/>
      <c r="C200" s="221" t="s">
        <v>40</v>
      </c>
      <c r="D200" s="76">
        <v>53</v>
      </c>
      <c r="E200" s="76">
        <v>40</v>
      </c>
      <c r="F200" s="76">
        <v>55</v>
      </c>
      <c r="G200" s="76">
        <v>48</v>
      </c>
      <c r="H200" s="76">
        <v>0</v>
      </c>
      <c r="I200" s="76">
        <v>0</v>
      </c>
      <c r="J200" s="76">
        <f t="shared" si="5"/>
        <v>196</v>
      </c>
      <c r="K200" s="76">
        <v>36</v>
      </c>
      <c r="L200" s="76">
        <v>50</v>
      </c>
      <c r="M200" s="76">
        <v>27</v>
      </c>
      <c r="N200" s="76">
        <f>SUM(K200:M200)</f>
        <v>113</v>
      </c>
      <c r="O200" s="76">
        <v>15</v>
      </c>
      <c r="P200" s="76">
        <v>10</v>
      </c>
      <c r="Q200" s="76">
        <v>11</v>
      </c>
      <c r="R200" s="76">
        <f>SUM(O200:Q200)</f>
        <v>36</v>
      </c>
      <c r="S200" s="77">
        <f t="shared" si="6"/>
        <v>345</v>
      </c>
    </row>
    <row r="201" spans="1:19" ht="24">
      <c r="A201" s="12"/>
      <c r="B201" s="219"/>
      <c r="C201" s="221" t="s">
        <v>64</v>
      </c>
      <c r="D201" s="76">
        <v>2</v>
      </c>
      <c r="E201" s="76">
        <v>2</v>
      </c>
      <c r="F201" s="76">
        <v>2</v>
      </c>
      <c r="G201" s="76">
        <v>2</v>
      </c>
      <c r="H201" s="76">
        <v>0</v>
      </c>
      <c r="I201" s="76">
        <v>0</v>
      </c>
      <c r="J201" s="76">
        <f t="shared" si="5"/>
        <v>8</v>
      </c>
      <c r="K201" s="76">
        <v>1</v>
      </c>
      <c r="L201" s="76">
        <v>1</v>
      </c>
      <c r="M201" s="76">
        <v>1</v>
      </c>
      <c r="N201" s="76">
        <v>3</v>
      </c>
      <c r="O201" s="76">
        <v>1</v>
      </c>
      <c r="P201" s="76">
        <v>1</v>
      </c>
      <c r="Q201" s="76">
        <v>1</v>
      </c>
      <c r="R201" s="76">
        <v>3</v>
      </c>
      <c r="S201" s="77">
        <f t="shared" si="6"/>
        <v>14</v>
      </c>
    </row>
    <row r="202" spans="1:19" ht="24">
      <c r="A202" s="12">
        <v>50</v>
      </c>
      <c r="B202" s="219" t="s">
        <v>535</v>
      </c>
      <c r="C202" s="221" t="s">
        <v>38</v>
      </c>
      <c r="D202" s="76">
        <v>0</v>
      </c>
      <c r="E202" s="76">
        <v>0</v>
      </c>
      <c r="F202" s="76">
        <v>0</v>
      </c>
      <c r="G202" s="76">
        <v>0</v>
      </c>
      <c r="H202" s="76">
        <v>0</v>
      </c>
      <c r="I202" s="76">
        <v>15</v>
      </c>
      <c r="J202" s="76">
        <f t="shared" si="5"/>
        <v>15</v>
      </c>
      <c r="K202" s="76">
        <v>20</v>
      </c>
      <c r="L202" s="76">
        <v>14</v>
      </c>
      <c r="M202" s="76">
        <v>8</v>
      </c>
      <c r="N202" s="76">
        <v>42</v>
      </c>
      <c r="O202" s="76">
        <v>6</v>
      </c>
      <c r="P202" s="76">
        <v>0</v>
      </c>
      <c r="Q202" s="76">
        <v>0</v>
      </c>
      <c r="R202" s="76">
        <v>6</v>
      </c>
      <c r="S202" s="77">
        <f t="shared" si="6"/>
        <v>63</v>
      </c>
    </row>
    <row r="203" spans="1:19" ht="24">
      <c r="A203" s="12"/>
      <c r="B203" s="219"/>
      <c r="C203" s="221" t="s">
        <v>39</v>
      </c>
      <c r="D203" s="76">
        <v>0</v>
      </c>
      <c r="E203" s="76">
        <v>0</v>
      </c>
      <c r="F203" s="76">
        <v>0</v>
      </c>
      <c r="G203" s="76">
        <v>0</v>
      </c>
      <c r="H203" s="76">
        <v>0</v>
      </c>
      <c r="I203" s="76">
        <v>9</v>
      </c>
      <c r="J203" s="76">
        <f t="shared" si="5"/>
        <v>9</v>
      </c>
      <c r="K203" s="76">
        <v>9</v>
      </c>
      <c r="L203" s="76">
        <v>11</v>
      </c>
      <c r="M203" s="76">
        <v>5</v>
      </c>
      <c r="N203" s="76">
        <v>25</v>
      </c>
      <c r="O203" s="76">
        <v>4</v>
      </c>
      <c r="P203" s="76">
        <v>0</v>
      </c>
      <c r="Q203" s="76">
        <v>0</v>
      </c>
      <c r="R203" s="76">
        <v>4</v>
      </c>
      <c r="S203" s="77">
        <f t="shared" si="6"/>
        <v>38</v>
      </c>
    </row>
    <row r="204" spans="1:19" ht="24">
      <c r="A204" s="12"/>
      <c r="B204" s="219"/>
      <c r="C204" s="221" t="s">
        <v>40</v>
      </c>
      <c r="D204" s="76">
        <v>0</v>
      </c>
      <c r="E204" s="76">
        <v>0</v>
      </c>
      <c r="F204" s="76">
        <v>0</v>
      </c>
      <c r="G204" s="76">
        <v>0</v>
      </c>
      <c r="H204" s="76">
        <v>0</v>
      </c>
      <c r="I204" s="76">
        <v>24</v>
      </c>
      <c r="J204" s="76">
        <f t="shared" si="5"/>
        <v>24</v>
      </c>
      <c r="K204" s="76">
        <v>29</v>
      </c>
      <c r="L204" s="76">
        <v>25</v>
      </c>
      <c r="M204" s="76">
        <v>13</v>
      </c>
      <c r="N204" s="76">
        <v>67</v>
      </c>
      <c r="O204" s="76">
        <v>10</v>
      </c>
      <c r="P204" s="76">
        <v>0</v>
      </c>
      <c r="Q204" s="76">
        <v>0</v>
      </c>
      <c r="R204" s="76">
        <v>10</v>
      </c>
      <c r="S204" s="77">
        <f t="shared" si="6"/>
        <v>101</v>
      </c>
    </row>
    <row r="205" spans="1:19" ht="24">
      <c r="A205" s="12"/>
      <c r="B205" s="219"/>
      <c r="C205" s="221" t="s">
        <v>64</v>
      </c>
      <c r="D205" s="76">
        <v>0</v>
      </c>
      <c r="E205" s="76">
        <v>0</v>
      </c>
      <c r="F205" s="76">
        <v>0</v>
      </c>
      <c r="G205" s="76">
        <v>0</v>
      </c>
      <c r="H205" s="76">
        <v>0</v>
      </c>
      <c r="I205" s="76">
        <v>1</v>
      </c>
      <c r="J205" s="76">
        <f t="shared" si="5"/>
        <v>1</v>
      </c>
      <c r="K205" s="76">
        <v>1</v>
      </c>
      <c r="L205" s="76">
        <v>1</v>
      </c>
      <c r="M205" s="76">
        <v>1</v>
      </c>
      <c r="N205" s="76">
        <v>3</v>
      </c>
      <c r="O205" s="76">
        <v>1</v>
      </c>
      <c r="P205" s="76">
        <v>0</v>
      </c>
      <c r="Q205" s="76">
        <v>0</v>
      </c>
      <c r="R205" s="76">
        <v>1</v>
      </c>
      <c r="S205" s="77">
        <f t="shared" si="6"/>
        <v>5</v>
      </c>
    </row>
    <row r="206" spans="1:19" ht="24">
      <c r="A206" s="220">
        <v>51</v>
      </c>
      <c r="B206" s="220" t="s">
        <v>550</v>
      </c>
      <c r="C206" s="12" t="s">
        <v>38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24">
      <c r="A207" s="220"/>
      <c r="B207" s="220"/>
      <c r="C207" s="12" t="s">
        <v>39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24">
      <c r="A208" s="220"/>
      <c r="B208" s="220"/>
      <c r="C208" s="12" t="s">
        <v>40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24">
      <c r="A209" s="220"/>
      <c r="B209" s="220"/>
      <c r="C209" s="12" t="s">
        <v>64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</sheetData>
  <sheetProtection/>
  <mergeCells count="8">
    <mergeCell ref="A1:S1"/>
    <mergeCell ref="A2:S2"/>
    <mergeCell ref="A4:A5"/>
    <mergeCell ref="B4:B5"/>
    <mergeCell ref="C4:C5"/>
    <mergeCell ref="D4:G4"/>
    <mergeCell ref="H4:K4"/>
    <mergeCell ref="L4:R4"/>
  </mergeCells>
  <printOptions/>
  <pageMargins left="0.7086614173228347" right="0.7086614173228347" top="0.7480314960629921" bottom="0.7480314960629921" header="0.31496062992125984" footer="0.31496062992125984"/>
  <pageSetup firstPageNumber="125" useFirstPageNumber="1" horizontalDpi="300" verticalDpi="300" orientation="landscape" paperSize="9" scale="80" r:id="rId1"/>
  <headerFooter>
    <oddHeader>&amp;L&amp;"TH SarabunPSK,ธรรมดา"สำนักงานการศึกษาเอกชนจังหวัดนราธิวาส&amp;R&amp;"TH SarabunPSK,ตัวหนา"&amp;P</oddHeader>
    <oddFooter>&amp;R&amp;"TH SarabunPSK,ธรรมดา"ข้อมูล ณ วันที่ 10 มิถุนายน 2556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L27"/>
  <sheetViews>
    <sheetView tabSelected="1" zoomScale="80" zoomScaleNormal="80" zoomScalePageLayoutView="60" workbookViewId="0" topLeftCell="A1">
      <pane ySplit="5" topLeftCell="A6" activePane="bottomLeft" state="frozen"/>
      <selection pane="topLeft" activeCell="A1" sqref="A1"/>
      <selection pane="bottomLeft" activeCell="U15" sqref="U15"/>
    </sheetView>
  </sheetViews>
  <sheetFormatPr defaultColWidth="9.140625" defaultRowHeight="15"/>
  <cols>
    <col min="1" max="1" width="2.7109375" style="222" customWidth="1"/>
    <col min="2" max="2" width="10.57421875" style="222" customWidth="1"/>
    <col min="3" max="4" width="3.28125" style="222" customWidth="1"/>
    <col min="5" max="8" width="3.421875" style="222" customWidth="1"/>
    <col min="9" max="9" width="2.8515625" style="222" customWidth="1"/>
    <col min="10" max="10" width="3.28125" style="222" customWidth="1"/>
    <col min="11" max="11" width="3.421875" style="222" customWidth="1"/>
    <col min="12" max="12" width="3.140625" style="222" customWidth="1"/>
    <col min="13" max="13" width="2.8515625" style="222" customWidth="1"/>
    <col min="14" max="14" width="3.421875" style="222" customWidth="1"/>
    <col min="15" max="17" width="4.00390625" style="222" customWidth="1"/>
    <col min="18" max="18" width="4.421875" style="222" customWidth="1"/>
    <col min="19" max="21" width="4.00390625" style="222" customWidth="1"/>
    <col min="22" max="22" width="5.421875" style="222" customWidth="1"/>
    <col min="23" max="29" width="4.00390625" style="222" customWidth="1"/>
    <col min="30" max="30" width="4.421875" style="222" customWidth="1"/>
    <col min="31" max="35" width="4.00390625" style="222" customWidth="1"/>
    <col min="36" max="36" width="3.8515625" style="222" customWidth="1"/>
    <col min="37" max="37" width="4.421875" style="222" customWidth="1"/>
    <col min="38" max="38" width="5.57421875" style="222" customWidth="1"/>
    <col min="39" max="16384" width="9.140625" style="222" customWidth="1"/>
  </cols>
  <sheetData>
    <row r="2" spans="1:38" ht="21" customHeight="1">
      <c r="A2" s="355" t="s">
        <v>613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</row>
    <row r="3" spans="1:38" ht="21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</row>
    <row r="4" spans="1:38" ht="18.75">
      <c r="A4" s="365" t="s">
        <v>0</v>
      </c>
      <c r="B4" s="365" t="s">
        <v>218</v>
      </c>
      <c r="C4" s="367" t="s">
        <v>43</v>
      </c>
      <c r="D4" s="367"/>
      <c r="E4" s="367"/>
      <c r="F4" s="367"/>
      <c r="G4" s="367"/>
      <c r="H4" s="368" t="s">
        <v>44</v>
      </c>
      <c r="I4" s="367"/>
      <c r="J4" s="367"/>
      <c r="K4" s="367"/>
      <c r="L4" s="367"/>
      <c r="M4" s="367"/>
      <c r="N4" s="367"/>
      <c r="O4" s="368" t="s">
        <v>45</v>
      </c>
      <c r="P4" s="367"/>
      <c r="Q4" s="367"/>
      <c r="R4" s="367"/>
      <c r="S4" s="368" t="s">
        <v>46</v>
      </c>
      <c r="T4" s="367"/>
      <c r="U4" s="367"/>
      <c r="V4" s="367"/>
      <c r="W4" s="362" t="s">
        <v>65</v>
      </c>
      <c r="X4" s="363"/>
      <c r="Y4" s="363"/>
      <c r="Z4" s="364"/>
      <c r="AA4" s="362" t="s">
        <v>66</v>
      </c>
      <c r="AB4" s="363"/>
      <c r="AC4" s="363"/>
      <c r="AD4" s="363"/>
      <c r="AE4" s="362" t="s">
        <v>67</v>
      </c>
      <c r="AF4" s="363"/>
      <c r="AG4" s="363"/>
      <c r="AH4" s="363"/>
      <c r="AI4" s="363"/>
      <c r="AJ4" s="363"/>
      <c r="AK4" s="364"/>
      <c r="AL4" s="223" t="s">
        <v>40</v>
      </c>
    </row>
    <row r="5" spans="1:38" ht="18.75">
      <c r="A5" s="366"/>
      <c r="B5" s="366"/>
      <c r="C5" s="224" t="s">
        <v>47</v>
      </c>
      <c r="D5" s="225" t="s">
        <v>48</v>
      </c>
      <c r="E5" s="226" t="s">
        <v>49</v>
      </c>
      <c r="F5" s="226" t="s">
        <v>50</v>
      </c>
      <c r="G5" s="226" t="s">
        <v>40</v>
      </c>
      <c r="H5" s="226" t="s">
        <v>51</v>
      </c>
      <c r="I5" s="226" t="s">
        <v>52</v>
      </c>
      <c r="J5" s="226" t="s">
        <v>53</v>
      </c>
      <c r="K5" s="226" t="s">
        <v>54</v>
      </c>
      <c r="L5" s="226" t="s">
        <v>55</v>
      </c>
      <c r="M5" s="226" t="s">
        <v>56</v>
      </c>
      <c r="N5" s="226" t="s">
        <v>40</v>
      </c>
      <c r="O5" s="226" t="s">
        <v>57</v>
      </c>
      <c r="P5" s="226" t="s">
        <v>58</v>
      </c>
      <c r="Q5" s="226" t="s">
        <v>59</v>
      </c>
      <c r="R5" s="226" t="s">
        <v>40</v>
      </c>
      <c r="S5" s="226" t="s">
        <v>60</v>
      </c>
      <c r="T5" s="226" t="s">
        <v>61</v>
      </c>
      <c r="U5" s="226" t="s">
        <v>62</v>
      </c>
      <c r="V5" s="226" t="s">
        <v>40</v>
      </c>
      <c r="W5" s="227" t="s">
        <v>68</v>
      </c>
      <c r="X5" s="228" t="s">
        <v>69</v>
      </c>
      <c r="Y5" s="229" t="s">
        <v>70</v>
      </c>
      <c r="Z5" s="229" t="s">
        <v>40</v>
      </c>
      <c r="AA5" s="229" t="s">
        <v>68</v>
      </c>
      <c r="AB5" s="229" t="s">
        <v>69</v>
      </c>
      <c r="AC5" s="229" t="s">
        <v>70</v>
      </c>
      <c r="AD5" s="229" t="s">
        <v>40</v>
      </c>
      <c r="AE5" s="229" t="s">
        <v>71</v>
      </c>
      <c r="AF5" s="229" t="s">
        <v>72</v>
      </c>
      <c r="AG5" s="229" t="s">
        <v>73</v>
      </c>
      <c r="AH5" s="229" t="s">
        <v>68</v>
      </c>
      <c r="AI5" s="229" t="s">
        <v>69</v>
      </c>
      <c r="AJ5" s="229" t="s">
        <v>70</v>
      </c>
      <c r="AK5" s="229" t="s">
        <v>40</v>
      </c>
      <c r="AL5" s="230" t="s">
        <v>63</v>
      </c>
    </row>
    <row r="6" spans="1:38" ht="18.75">
      <c r="A6" s="231">
        <v>1</v>
      </c>
      <c r="B6" s="232" t="s">
        <v>219</v>
      </c>
      <c r="C6" s="233">
        <v>0</v>
      </c>
      <c r="D6" s="233">
        <v>92</v>
      </c>
      <c r="E6" s="233">
        <v>120</v>
      </c>
      <c r="F6" s="233">
        <v>107</v>
      </c>
      <c r="G6" s="233">
        <v>319</v>
      </c>
      <c r="H6" s="233">
        <v>85</v>
      </c>
      <c r="I6" s="233">
        <v>63</v>
      </c>
      <c r="J6" s="233">
        <v>44</v>
      </c>
      <c r="K6" s="233">
        <v>38</v>
      </c>
      <c r="L6" s="233">
        <v>0</v>
      </c>
      <c r="M6" s="233">
        <v>0</v>
      </c>
      <c r="N6" s="233">
        <v>230</v>
      </c>
      <c r="O6" s="234">
        <v>1695</v>
      </c>
      <c r="P6" s="234">
        <v>1306</v>
      </c>
      <c r="Q6" s="234">
        <v>1280</v>
      </c>
      <c r="R6" s="234">
        <v>4281</v>
      </c>
      <c r="S6" s="234">
        <v>1194</v>
      </c>
      <c r="T6" s="234">
        <v>1123</v>
      </c>
      <c r="U6" s="234">
        <v>1055</v>
      </c>
      <c r="V6" s="234">
        <v>3372</v>
      </c>
      <c r="W6" s="234">
        <v>200</v>
      </c>
      <c r="X6" s="234">
        <v>409</v>
      </c>
      <c r="Y6" s="234">
        <v>572</v>
      </c>
      <c r="Z6" s="234">
        <v>1181</v>
      </c>
      <c r="AA6" s="234">
        <v>707</v>
      </c>
      <c r="AB6" s="234">
        <v>962</v>
      </c>
      <c r="AC6" s="234">
        <v>999</v>
      </c>
      <c r="AD6" s="234">
        <v>2671</v>
      </c>
      <c r="AE6" s="234">
        <v>863</v>
      </c>
      <c r="AF6" s="234">
        <v>816</v>
      </c>
      <c r="AG6" s="234">
        <v>961</v>
      </c>
      <c r="AH6" s="234">
        <v>643</v>
      </c>
      <c r="AI6" s="234">
        <v>180</v>
      </c>
      <c r="AJ6" s="234">
        <v>85</v>
      </c>
      <c r="AK6" s="234">
        <v>1168</v>
      </c>
      <c r="AL6" s="234">
        <v>7096</v>
      </c>
    </row>
    <row r="7" spans="1:38" ht="18.75">
      <c r="A7" s="233">
        <v>2</v>
      </c>
      <c r="B7" s="232" t="s">
        <v>222</v>
      </c>
      <c r="C7" s="235"/>
      <c r="D7" s="235"/>
      <c r="E7" s="235"/>
      <c r="F7" s="235"/>
      <c r="G7" s="235"/>
      <c r="H7" s="234">
        <v>26</v>
      </c>
      <c r="I7" s="235"/>
      <c r="J7" s="235"/>
      <c r="K7" s="235"/>
      <c r="L7" s="235"/>
      <c r="M7" s="235"/>
      <c r="N7" s="235">
        <v>26</v>
      </c>
      <c r="O7" s="234">
        <v>672</v>
      </c>
      <c r="P7" s="234">
        <v>774</v>
      </c>
      <c r="Q7" s="234">
        <v>709</v>
      </c>
      <c r="R7" s="234">
        <f>SUM(O7:Q7)</f>
        <v>2155</v>
      </c>
      <c r="S7" s="234">
        <v>458</v>
      </c>
      <c r="T7" s="234">
        <v>414</v>
      </c>
      <c r="U7" s="234">
        <v>350</v>
      </c>
      <c r="V7" s="234">
        <f>SUM(S7:U7)</f>
        <v>1222</v>
      </c>
      <c r="W7" s="234">
        <v>57</v>
      </c>
      <c r="X7" s="234">
        <v>175</v>
      </c>
      <c r="Y7" s="234">
        <v>301</v>
      </c>
      <c r="Z7" s="234">
        <f>SUM(W7:Y7)</f>
        <v>533</v>
      </c>
      <c r="AA7" s="234">
        <v>331</v>
      </c>
      <c r="AB7" s="234">
        <v>367</v>
      </c>
      <c r="AC7" s="234">
        <v>440</v>
      </c>
      <c r="AD7" s="234">
        <f>SUM(AA7:AC7)</f>
        <v>1138</v>
      </c>
      <c r="AE7" s="234">
        <v>501</v>
      </c>
      <c r="AF7" s="234">
        <v>514</v>
      </c>
      <c r="AG7" s="234">
        <v>368</v>
      </c>
      <c r="AH7" s="234">
        <v>60</v>
      </c>
      <c r="AI7" s="234">
        <v>45</v>
      </c>
      <c r="AJ7" s="234">
        <v>66</v>
      </c>
      <c r="AK7" s="234">
        <f>SUM(AE7:AJ7)</f>
        <v>1554</v>
      </c>
      <c r="AL7" s="234">
        <v>6628</v>
      </c>
    </row>
    <row r="8" spans="1:38" ht="18.75">
      <c r="A8" s="231">
        <v>3</v>
      </c>
      <c r="B8" s="232" t="s">
        <v>290</v>
      </c>
      <c r="C8" s="233" t="s">
        <v>108</v>
      </c>
      <c r="D8" s="233" t="s">
        <v>108</v>
      </c>
      <c r="E8" s="233" t="s">
        <v>108</v>
      </c>
      <c r="F8" s="233" t="s">
        <v>108</v>
      </c>
      <c r="G8" s="233" t="s">
        <v>108</v>
      </c>
      <c r="H8" s="233" t="s">
        <v>108</v>
      </c>
      <c r="I8" s="233" t="s">
        <v>108</v>
      </c>
      <c r="J8" s="233" t="s">
        <v>108</v>
      </c>
      <c r="K8" s="233" t="s">
        <v>108</v>
      </c>
      <c r="L8" s="233" t="s">
        <v>108</v>
      </c>
      <c r="M8" s="233" t="s">
        <v>108</v>
      </c>
      <c r="N8" s="233" t="s">
        <v>108</v>
      </c>
      <c r="O8" s="236">
        <v>905</v>
      </c>
      <c r="P8" s="236">
        <v>671</v>
      </c>
      <c r="Q8" s="236">
        <v>678</v>
      </c>
      <c r="R8" s="236">
        <v>2254</v>
      </c>
      <c r="S8" s="236">
        <v>514</v>
      </c>
      <c r="T8" s="236">
        <v>460</v>
      </c>
      <c r="U8" s="236">
        <v>430</v>
      </c>
      <c r="V8" s="236">
        <v>1404</v>
      </c>
      <c r="W8" s="236">
        <v>220</v>
      </c>
      <c r="X8" s="236">
        <v>202</v>
      </c>
      <c r="Y8" s="236">
        <v>155</v>
      </c>
      <c r="Z8" s="236">
        <v>610</v>
      </c>
      <c r="AA8" s="236">
        <v>546</v>
      </c>
      <c r="AB8" s="236">
        <v>497</v>
      </c>
      <c r="AC8" s="236">
        <v>529</v>
      </c>
      <c r="AD8" s="236">
        <v>1528</v>
      </c>
      <c r="AE8" s="236">
        <v>327</v>
      </c>
      <c r="AF8" s="236">
        <v>358</v>
      </c>
      <c r="AG8" s="236">
        <v>292</v>
      </c>
      <c r="AH8" s="236">
        <v>292</v>
      </c>
      <c r="AI8" s="236">
        <v>0</v>
      </c>
      <c r="AJ8" s="237">
        <v>0</v>
      </c>
      <c r="AK8" s="237">
        <v>0</v>
      </c>
      <c r="AL8" s="236">
        <v>12872</v>
      </c>
    </row>
    <row r="9" spans="1:38" ht="18.75">
      <c r="A9" s="233">
        <v>4</v>
      </c>
      <c r="B9" s="234" t="s">
        <v>348</v>
      </c>
      <c r="C9" s="233" t="s">
        <v>108</v>
      </c>
      <c r="D9" s="233" t="s">
        <v>108</v>
      </c>
      <c r="E9" s="233" t="s">
        <v>108</v>
      </c>
      <c r="F9" s="233" t="s">
        <v>108</v>
      </c>
      <c r="G9" s="233" t="s">
        <v>108</v>
      </c>
      <c r="H9" s="233" t="s">
        <v>108</v>
      </c>
      <c r="I9" s="233" t="s">
        <v>108</v>
      </c>
      <c r="J9" s="233" t="s">
        <v>108</v>
      </c>
      <c r="K9" s="233" t="s">
        <v>108</v>
      </c>
      <c r="L9" s="233" t="s">
        <v>108</v>
      </c>
      <c r="M9" s="233" t="s">
        <v>108</v>
      </c>
      <c r="N9" s="233" t="s">
        <v>108</v>
      </c>
      <c r="O9" s="234">
        <v>482</v>
      </c>
      <c r="P9" s="234">
        <v>506</v>
      </c>
      <c r="Q9" s="234">
        <v>430</v>
      </c>
      <c r="R9" s="234">
        <v>1418</v>
      </c>
      <c r="S9" s="234">
        <v>372</v>
      </c>
      <c r="T9" s="234">
        <v>342</v>
      </c>
      <c r="U9" s="234">
        <v>212</v>
      </c>
      <c r="V9" s="234">
        <v>926</v>
      </c>
      <c r="W9" s="234">
        <v>152</v>
      </c>
      <c r="X9" s="234">
        <v>233</v>
      </c>
      <c r="Y9" s="234">
        <v>212</v>
      </c>
      <c r="Z9" s="234">
        <v>597</v>
      </c>
      <c r="AA9" s="234">
        <v>333</v>
      </c>
      <c r="AB9" s="234">
        <v>289</v>
      </c>
      <c r="AC9" s="234">
        <v>357</v>
      </c>
      <c r="AD9" s="234">
        <v>979</v>
      </c>
      <c r="AE9" s="234">
        <v>132</v>
      </c>
      <c r="AF9" s="234">
        <v>139</v>
      </c>
      <c r="AG9" s="234">
        <v>299</v>
      </c>
      <c r="AH9" s="234">
        <v>121</v>
      </c>
      <c r="AI9" s="234">
        <v>83</v>
      </c>
      <c r="AJ9" s="234">
        <v>70</v>
      </c>
      <c r="AK9" s="234">
        <v>844</v>
      </c>
      <c r="AL9" s="234">
        <f>R9+V9+Z9+AD9+AK9</f>
        <v>4764</v>
      </c>
    </row>
    <row r="10" spans="1:38" ht="18.75">
      <c r="A10" s="231">
        <v>5</v>
      </c>
      <c r="B10" s="232" t="s">
        <v>416</v>
      </c>
      <c r="C10" s="233" t="s">
        <v>108</v>
      </c>
      <c r="D10" s="233" t="s">
        <v>108</v>
      </c>
      <c r="E10" s="233" t="s">
        <v>108</v>
      </c>
      <c r="F10" s="233" t="s">
        <v>108</v>
      </c>
      <c r="G10" s="233" t="s">
        <v>108</v>
      </c>
      <c r="H10" s="233" t="s">
        <v>108</v>
      </c>
      <c r="I10" s="233" t="s">
        <v>108</v>
      </c>
      <c r="J10" s="233" t="s">
        <v>108</v>
      </c>
      <c r="K10" s="233" t="s">
        <v>108</v>
      </c>
      <c r="L10" s="233" t="s">
        <v>108</v>
      </c>
      <c r="M10" s="233" t="s">
        <v>108</v>
      </c>
      <c r="N10" s="233" t="s">
        <v>108</v>
      </c>
      <c r="O10" s="238">
        <v>550</v>
      </c>
      <c r="P10" s="238">
        <v>546</v>
      </c>
      <c r="Q10" s="238">
        <v>485</v>
      </c>
      <c r="R10" s="241">
        <v>1581</v>
      </c>
      <c r="S10" s="239">
        <v>409</v>
      </c>
      <c r="T10" s="238">
        <v>358</v>
      </c>
      <c r="U10" s="238">
        <v>361</v>
      </c>
      <c r="V10" s="240">
        <v>1128</v>
      </c>
      <c r="W10" s="238">
        <v>22</v>
      </c>
      <c r="X10" s="238">
        <v>52</v>
      </c>
      <c r="Y10" s="238">
        <v>59</v>
      </c>
      <c r="Z10" s="238">
        <v>133</v>
      </c>
      <c r="AA10" s="238">
        <v>374</v>
      </c>
      <c r="AB10" s="238">
        <v>360</v>
      </c>
      <c r="AC10" s="238">
        <v>396</v>
      </c>
      <c r="AD10" s="241">
        <v>1130</v>
      </c>
      <c r="AE10" s="238">
        <v>450</v>
      </c>
      <c r="AF10" s="238">
        <v>510</v>
      </c>
      <c r="AG10" s="238">
        <v>521</v>
      </c>
      <c r="AH10" s="238">
        <v>96</v>
      </c>
      <c r="AI10" s="242"/>
      <c r="AJ10" s="242"/>
      <c r="AK10" s="241">
        <v>1577</v>
      </c>
      <c r="AL10" s="240">
        <v>2840</v>
      </c>
    </row>
    <row r="11" spans="1:38" ht="18.75">
      <c r="A11" s="233">
        <v>6</v>
      </c>
      <c r="B11" s="232" t="s">
        <v>419</v>
      </c>
      <c r="C11" s="233" t="s">
        <v>108</v>
      </c>
      <c r="D11" s="233" t="s">
        <v>108</v>
      </c>
      <c r="E11" s="233" t="s">
        <v>108</v>
      </c>
      <c r="F11" s="233" t="s">
        <v>108</v>
      </c>
      <c r="G11" s="233" t="s">
        <v>108</v>
      </c>
      <c r="H11" s="233" t="s">
        <v>108</v>
      </c>
      <c r="I11" s="233" t="s">
        <v>108</v>
      </c>
      <c r="J11" s="233" t="s">
        <v>108</v>
      </c>
      <c r="K11" s="233" t="s">
        <v>108</v>
      </c>
      <c r="L11" s="233" t="s">
        <v>108</v>
      </c>
      <c r="M11" s="233" t="s">
        <v>108</v>
      </c>
      <c r="N11" s="233" t="s">
        <v>108</v>
      </c>
      <c r="O11" s="243">
        <v>112</v>
      </c>
      <c r="P11" s="243">
        <v>64</v>
      </c>
      <c r="Q11" s="243">
        <v>97</v>
      </c>
      <c r="R11" s="243">
        <f>O11+P11+Q11</f>
        <v>273</v>
      </c>
      <c r="S11" s="243">
        <v>49</v>
      </c>
      <c r="T11" s="243">
        <v>47</v>
      </c>
      <c r="U11" s="243">
        <v>36</v>
      </c>
      <c r="V11" s="243">
        <f>S11+T11+U11</f>
        <v>132</v>
      </c>
      <c r="W11" s="243">
        <v>20</v>
      </c>
      <c r="X11" s="243">
        <v>20</v>
      </c>
      <c r="Y11" s="243">
        <v>26</v>
      </c>
      <c r="Z11" s="243">
        <f>SUM(W11:Y11)</f>
        <v>66</v>
      </c>
      <c r="AA11" s="243">
        <v>55</v>
      </c>
      <c r="AB11" s="243">
        <v>32</v>
      </c>
      <c r="AC11" s="243">
        <v>101</v>
      </c>
      <c r="AD11" s="243">
        <f>SUM(AA11:AC11)</f>
        <v>188</v>
      </c>
      <c r="AE11" s="244">
        <v>36</v>
      </c>
      <c r="AF11" s="244">
        <v>44</v>
      </c>
      <c r="AG11" s="244">
        <v>41</v>
      </c>
      <c r="AH11" s="244">
        <v>31</v>
      </c>
      <c r="AI11" s="244"/>
      <c r="AJ11" s="244"/>
      <c r="AK11" s="244">
        <v>152</v>
      </c>
      <c r="AL11" s="244">
        <f>R11+V11+Z11+AD11+AK11</f>
        <v>811</v>
      </c>
    </row>
    <row r="12" spans="1:38" ht="18.75">
      <c r="A12" s="231">
        <v>7</v>
      </c>
      <c r="B12" s="245" t="s">
        <v>390</v>
      </c>
      <c r="C12" s="233" t="s">
        <v>108</v>
      </c>
      <c r="D12" s="233" t="s">
        <v>108</v>
      </c>
      <c r="E12" s="233" t="s">
        <v>108</v>
      </c>
      <c r="F12" s="233" t="s">
        <v>108</v>
      </c>
      <c r="G12" s="233" t="s">
        <v>108</v>
      </c>
      <c r="H12" s="233" t="s">
        <v>108</v>
      </c>
      <c r="I12" s="233" t="s">
        <v>108</v>
      </c>
      <c r="J12" s="233" t="s">
        <v>108</v>
      </c>
      <c r="K12" s="233" t="s">
        <v>108</v>
      </c>
      <c r="L12" s="233" t="s">
        <v>108</v>
      </c>
      <c r="M12" s="233" t="s">
        <v>108</v>
      </c>
      <c r="N12" s="233" t="s">
        <v>108</v>
      </c>
      <c r="O12" s="234">
        <v>524</v>
      </c>
      <c r="P12" s="234">
        <v>411</v>
      </c>
      <c r="Q12" s="234">
        <v>330</v>
      </c>
      <c r="R12" s="234">
        <v>1265</v>
      </c>
      <c r="S12" s="234">
        <v>347</v>
      </c>
      <c r="T12" s="234">
        <v>417</v>
      </c>
      <c r="U12" s="234">
        <v>348</v>
      </c>
      <c r="V12" s="234">
        <v>1112</v>
      </c>
      <c r="W12" s="234">
        <v>21</v>
      </c>
      <c r="X12" s="234">
        <v>45</v>
      </c>
      <c r="Y12" s="234">
        <v>83</v>
      </c>
      <c r="Z12" s="234">
        <v>149</v>
      </c>
      <c r="AA12" s="234">
        <v>117</v>
      </c>
      <c r="AB12" s="234">
        <v>232</v>
      </c>
      <c r="AC12" s="234">
        <v>461</v>
      </c>
      <c r="AD12" s="234">
        <v>810</v>
      </c>
      <c r="AE12" s="234">
        <v>416</v>
      </c>
      <c r="AF12" s="234">
        <v>339</v>
      </c>
      <c r="AG12" s="234">
        <v>311</v>
      </c>
      <c r="AH12" s="234">
        <v>97</v>
      </c>
      <c r="AI12" s="234">
        <v>0</v>
      </c>
      <c r="AJ12" s="234">
        <v>0</v>
      </c>
      <c r="AK12" s="234">
        <v>1163</v>
      </c>
      <c r="AL12" s="234">
        <v>2377</v>
      </c>
    </row>
    <row r="13" spans="1:38" ht="18.75">
      <c r="A13" s="233">
        <v>8</v>
      </c>
      <c r="B13" s="245" t="s">
        <v>436</v>
      </c>
      <c r="C13" s="233" t="s">
        <v>108</v>
      </c>
      <c r="D13" s="233" t="s">
        <v>108</v>
      </c>
      <c r="E13" s="233" t="s">
        <v>108</v>
      </c>
      <c r="F13" s="233" t="s">
        <v>108</v>
      </c>
      <c r="G13" s="233" t="s">
        <v>108</v>
      </c>
      <c r="H13" s="233" t="s">
        <v>108</v>
      </c>
      <c r="I13" s="233" t="s">
        <v>108</v>
      </c>
      <c r="J13" s="233" t="s">
        <v>108</v>
      </c>
      <c r="K13" s="233" t="s">
        <v>108</v>
      </c>
      <c r="L13" s="233" t="s">
        <v>108</v>
      </c>
      <c r="M13" s="233" t="s">
        <v>108</v>
      </c>
      <c r="N13" s="233" t="s">
        <v>108</v>
      </c>
      <c r="O13" s="234">
        <v>524</v>
      </c>
      <c r="P13" s="234">
        <v>411</v>
      </c>
      <c r="Q13" s="234">
        <v>330</v>
      </c>
      <c r="R13" s="234">
        <v>1265</v>
      </c>
      <c r="S13" s="234">
        <v>347</v>
      </c>
      <c r="T13" s="234">
        <v>417</v>
      </c>
      <c r="U13" s="234">
        <v>348</v>
      </c>
      <c r="V13" s="234">
        <v>1112</v>
      </c>
      <c r="W13" s="234">
        <v>21</v>
      </c>
      <c r="X13" s="234">
        <v>45</v>
      </c>
      <c r="Y13" s="234">
        <v>83</v>
      </c>
      <c r="Z13" s="234">
        <v>149</v>
      </c>
      <c r="AA13" s="234">
        <v>117</v>
      </c>
      <c r="AB13" s="234">
        <v>232</v>
      </c>
      <c r="AC13" s="234">
        <v>461</v>
      </c>
      <c r="AD13" s="234">
        <v>810</v>
      </c>
      <c r="AE13" s="234">
        <v>416</v>
      </c>
      <c r="AF13" s="234">
        <v>339</v>
      </c>
      <c r="AG13" s="234">
        <v>311</v>
      </c>
      <c r="AH13" s="234">
        <v>97</v>
      </c>
      <c r="AI13" s="234">
        <v>0</v>
      </c>
      <c r="AJ13" s="234">
        <v>0</v>
      </c>
      <c r="AK13" s="234">
        <v>1163</v>
      </c>
      <c r="AL13" s="234">
        <v>2377</v>
      </c>
    </row>
    <row r="14" spans="1:38" ht="18.75">
      <c r="A14" s="231">
        <v>9</v>
      </c>
      <c r="B14" s="245" t="s">
        <v>474</v>
      </c>
      <c r="C14" s="233" t="s">
        <v>108</v>
      </c>
      <c r="D14" s="233" t="s">
        <v>108</v>
      </c>
      <c r="E14" s="233" t="s">
        <v>108</v>
      </c>
      <c r="F14" s="233" t="s">
        <v>108</v>
      </c>
      <c r="G14" s="233" t="s">
        <v>108</v>
      </c>
      <c r="H14" s="233" t="s">
        <v>108</v>
      </c>
      <c r="I14" s="233" t="s">
        <v>108</v>
      </c>
      <c r="J14" s="233" t="s">
        <v>108</v>
      </c>
      <c r="K14" s="233" t="s">
        <v>108</v>
      </c>
      <c r="L14" s="233" t="s">
        <v>108</v>
      </c>
      <c r="M14" s="233" t="s">
        <v>108</v>
      </c>
      <c r="N14" s="233" t="s">
        <v>108</v>
      </c>
      <c r="O14" s="234">
        <v>474</v>
      </c>
      <c r="P14" s="234">
        <v>449</v>
      </c>
      <c r="Q14" s="234">
        <v>373</v>
      </c>
      <c r="R14" s="234">
        <v>1296</v>
      </c>
      <c r="S14" s="234">
        <v>303</v>
      </c>
      <c r="T14" s="234">
        <v>207</v>
      </c>
      <c r="U14" s="234">
        <v>192</v>
      </c>
      <c r="V14" s="234">
        <v>702</v>
      </c>
      <c r="W14" s="234">
        <v>221</v>
      </c>
      <c r="X14" s="234">
        <v>208</v>
      </c>
      <c r="Y14" s="234">
        <v>277</v>
      </c>
      <c r="Z14" s="234">
        <v>706</v>
      </c>
      <c r="AA14" s="234">
        <v>407</v>
      </c>
      <c r="AB14" s="234">
        <v>393</v>
      </c>
      <c r="AC14" s="234">
        <v>452</v>
      </c>
      <c r="AD14" s="234">
        <v>1252</v>
      </c>
      <c r="AE14" s="234">
        <v>0</v>
      </c>
      <c r="AF14" s="234">
        <v>0</v>
      </c>
      <c r="AG14" s="234">
        <v>0</v>
      </c>
      <c r="AH14" s="234">
        <v>45</v>
      </c>
      <c r="AI14" s="234">
        <v>0</v>
      </c>
      <c r="AJ14" s="234">
        <v>0</v>
      </c>
      <c r="AK14" s="234">
        <v>45</v>
      </c>
      <c r="AL14" s="234">
        <v>1998</v>
      </c>
    </row>
    <row r="15" spans="1:38" ht="18.75">
      <c r="A15" s="233">
        <v>10</v>
      </c>
      <c r="B15" s="222" t="s">
        <v>513</v>
      </c>
      <c r="C15" s="233" t="s">
        <v>108</v>
      </c>
      <c r="D15" s="233" t="s">
        <v>108</v>
      </c>
      <c r="E15" s="233" t="s">
        <v>108</v>
      </c>
      <c r="F15" s="233" t="s">
        <v>108</v>
      </c>
      <c r="G15" s="233" t="s">
        <v>108</v>
      </c>
      <c r="H15" s="233" t="s">
        <v>108</v>
      </c>
      <c r="I15" s="233" t="s">
        <v>108</v>
      </c>
      <c r="J15" s="233" t="s">
        <v>108</v>
      </c>
      <c r="K15" s="233" t="s">
        <v>108</v>
      </c>
      <c r="L15" s="233" t="s">
        <v>108</v>
      </c>
      <c r="M15" s="233" t="s">
        <v>108</v>
      </c>
      <c r="N15" s="233" t="s">
        <v>108</v>
      </c>
      <c r="O15" s="234">
        <f aca="true" t="shared" si="0" ref="O15:AL15">SUM(O12:O14)</f>
        <v>1522</v>
      </c>
      <c r="P15" s="234">
        <f t="shared" si="0"/>
        <v>1271</v>
      </c>
      <c r="Q15" s="234">
        <f t="shared" si="0"/>
        <v>1033</v>
      </c>
      <c r="R15" s="234">
        <f t="shared" si="0"/>
        <v>3826</v>
      </c>
      <c r="S15" s="234">
        <f t="shared" si="0"/>
        <v>997</v>
      </c>
      <c r="T15" s="234">
        <f t="shared" si="0"/>
        <v>1041</v>
      </c>
      <c r="U15" s="234">
        <f t="shared" si="0"/>
        <v>888</v>
      </c>
      <c r="V15" s="234">
        <f t="shared" si="0"/>
        <v>2926</v>
      </c>
      <c r="W15" s="234">
        <f t="shared" si="0"/>
        <v>263</v>
      </c>
      <c r="X15" s="234">
        <f t="shared" si="0"/>
        <v>298</v>
      </c>
      <c r="Y15" s="234">
        <f t="shared" si="0"/>
        <v>443</v>
      </c>
      <c r="Z15" s="234">
        <f t="shared" si="0"/>
        <v>1004</v>
      </c>
      <c r="AA15" s="234">
        <f t="shared" si="0"/>
        <v>641</v>
      </c>
      <c r="AB15" s="234">
        <f t="shared" si="0"/>
        <v>857</v>
      </c>
      <c r="AC15" s="234">
        <f t="shared" si="0"/>
        <v>1374</v>
      </c>
      <c r="AD15" s="234">
        <f t="shared" si="0"/>
        <v>2872</v>
      </c>
      <c r="AE15" s="234">
        <f t="shared" si="0"/>
        <v>832</v>
      </c>
      <c r="AF15" s="234">
        <f t="shared" si="0"/>
        <v>678</v>
      </c>
      <c r="AG15" s="234">
        <f t="shared" si="0"/>
        <v>622</v>
      </c>
      <c r="AH15" s="234">
        <f t="shared" si="0"/>
        <v>239</v>
      </c>
      <c r="AI15" s="234">
        <f t="shared" si="0"/>
        <v>0</v>
      </c>
      <c r="AJ15" s="234">
        <f t="shared" si="0"/>
        <v>0</v>
      </c>
      <c r="AK15" s="234">
        <f t="shared" si="0"/>
        <v>2371</v>
      </c>
      <c r="AL15" s="234">
        <f t="shared" si="0"/>
        <v>6752</v>
      </c>
    </row>
    <row r="16" spans="1:38" ht="18.75">
      <c r="A16" s="231">
        <v>11</v>
      </c>
      <c r="B16" s="234" t="s">
        <v>517</v>
      </c>
      <c r="C16" s="234" t="s">
        <v>177</v>
      </c>
      <c r="D16" s="234">
        <v>80</v>
      </c>
      <c r="E16" s="234" t="s">
        <v>177</v>
      </c>
      <c r="F16" s="234" t="s">
        <v>177</v>
      </c>
      <c r="G16" s="234">
        <v>80</v>
      </c>
      <c r="H16" s="234">
        <v>33</v>
      </c>
      <c r="I16" s="234" t="s">
        <v>177</v>
      </c>
      <c r="J16" s="234" t="s">
        <v>177</v>
      </c>
      <c r="K16" s="234" t="s">
        <v>177</v>
      </c>
      <c r="L16" s="234" t="s">
        <v>177</v>
      </c>
      <c r="M16" s="234" t="s">
        <v>177</v>
      </c>
      <c r="N16" s="234">
        <v>33</v>
      </c>
      <c r="O16" s="234">
        <v>1423</v>
      </c>
      <c r="P16" s="234">
        <v>1324</v>
      </c>
      <c r="Q16" s="234">
        <v>1175</v>
      </c>
      <c r="R16" s="234">
        <v>3922</v>
      </c>
      <c r="S16" s="234">
        <v>931</v>
      </c>
      <c r="T16" s="234">
        <v>960</v>
      </c>
      <c r="U16" s="234">
        <v>882</v>
      </c>
      <c r="V16" s="234">
        <v>2773</v>
      </c>
      <c r="W16" s="234">
        <v>223</v>
      </c>
      <c r="X16" s="234">
        <v>273</v>
      </c>
      <c r="Y16" s="234">
        <v>409</v>
      </c>
      <c r="Z16" s="234">
        <v>905</v>
      </c>
      <c r="AA16" s="234">
        <v>808</v>
      </c>
      <c r="AB16" s="234">
        <v>741</v>
      </c>
      <c r="AC16" s="234">
        <v>973</v>
      </c>
      <c r="AD16" s="234">
        <v>2522</v>
      </c>
      <c r="AE16" s="234">
        <v>1144</v>
      </c>
      <c r="AF16" s="234">
        <v>1140</v>
      </c>
      <c r="AG16" s="234">
        <v>1183</v>
      </c>
      <c r="AH16" s="234">
        <v>57</v>
      </c>
      <c r="AI16" s="234" t="s">
        <v>177</v>
      </c>
      <c r="AJ16" s="234" t="s">
        <v>177</v>
      </c>
      <c r="AK16" s="234">
        <v>3535</v>
      </c>
      <c r="AL16" s="234">
        <v>13770</v>
      </c>
    </row>
    <row r="17" spans="1:38" ht="18.75">
      <c r="A17" s="233">
        <v>12</v>
      </c>
      <c r="B17" s="234" t="s">
        <v>604</v>
      </c>
      <c r="C17" s="233" t="s">
        <v>108</v>
      </c>
      <c r="D17" s="233" t="s">
        <v>108</v>
      </c>
      <c r="E17" s="233" t="s">
        <v>108</v>
      </c>
      <c r="F17" s="233" t="s">
        <v>108</v>
      </c>
      <c r="G17" s="233" t="s">
        <v>108</v>
      </c>
      <c r="H17" s="233" t="s">
        <v>108</v>
      </c>
      <c r="I17" s="233" t="s">
        <v>108</v>
      </c>
      <c r="J17" s="233" t="s">
        <v>108</v>
      </c>
      <c r="K17" s="233" t="s">
        <v>108</v>
      </c>
      <c r="L17" s="233" t="s">
        <v>108</v>
      </c>
      <c r="M17" s="233" t="s">
        <v>108</v>
      </c>
      <c r="N17" s="233" t="s">
        <v>108</v>
      </c>
      <c r="O17" s="233" t="s">
        <v>108</v>
      </c>
      <c r="P17" s="233" t="s">
        <v>108</v>
      </c>
      <c r="Q17" s="233" t="s">
        <v>108</v>
      </c>
      <c r="R17" s="233" t="s">
        <v>108</v>
      </c>
      <c r="S17" s="233" t="s">
        <v>108</v>
      </c>
      <c r="T17" s="233" t="s">
        <v>108</v>
      </c>
      <c r="U17" s="233" t="s">
        <v>108</v>
      </c>
      <c r="V17" s="233" t="s">
        <v>108</v>
      </c>
      <c r="W17" s="233" t="s">
        <v>108</v>
      </c>
      <c r="X17" s="233" t="s">
        <v>108</v>
      </c>
      <c r="Y17" s="233" t="s">
        <v>108</v>
      </c>
      <c r="Z17" s="233" t="s">
        <v>108</v>
      </c>
      <c r="AA17" s="233" t="s">
        <v>108</v>
      </c>
      <c r="AB17" s="233" t="s">
        <v>108</v>
      </c>
      <c r="AC17" s="233" t="s">
        <v>108</v>
      </c>
      <c r="AD17" s="233" t="s">
        <v>108</v>
      </c>
      <c r="AE17" s="233" t="s">
        <v>108</v>
      </c>
      <c r="AF17" s="233" t="s">
        <v>108</v>
      </c>
      <c r="AG17" s="233" t="s">
        <v>108</v>
      </c>
      <c r="AH17" s="233" t="s">
        <v>108</v>
      </c>
      <c r="AI17" s="233" t="s">
        <v>108</v>
      </c>
      <c r="AJ17" s="233" t="s">
        <v>108</v>
      </c>
      <c r="AK17" s="233" t="s">
        <v>108</v>
      </c>
      <c r="AL17" s="233" t="s">
        <v>108</v>
      </c>
    </row>
    <row r="18" spans="1:38" ht="18.75">
      <c r="A18" s="233">
        <v>13</v>
      </c>
      <c r="B18" s="234" t="s">
        <v>605</v>
      </c>
      <c r="C18" s="233" t="s">
        <v>108</v>
      </c>
      <c r="D18" s="233" t="s">
        <v>108</v>
      </c>
      <c r="E18" s="233" t="s">
        <v>108</v>
      </c>
      <c r="F18" s="233" t="s">
        <v>108</v>
      </c>
      <c r="G18" s="233" t="s">
        <v>108</v>
      </c>
      <c r="H18" s="233" t="s">
        <v>108</v>
      </c>
      <c r="I18" s="233" t="s">
        <v>108</v>
      </c>
      <c r="J18" s="233" t="s">
        <v>108</v>
      </c>
      <c r="K18" s="233" t="s">
        <v>108</v>
      </c>
      <c r="L18" s="233" t="s">
        <v>108</v>
      </c>
      <c r="M18" s="233" t="s">
        <v>108</v>
      </c>
      <c r="N18" s="233" t="s">
        <v>108</v>
      </c>
      <c r="O18" s="233" t="s">
        <v>108</v>
      </c>
      <c r="P18" s="233" t="s">
        <v>108</v>
      </c>
      <c r="Q18" s="233" t="s">
        <v>108</v>
      </c>
      <c r="R18" s="233" t="s">
        <v>108</v>
      </c>
      <c r="S18" s="233" t="s">
        <v>108</v>
      </c>
      <c r="T18" s="233" t="s">
        <v>108</v>
      </c>
      <c r="U18" s="233" t="s">
        <v>108</v>
      </c>
      <c r="V18" s="233" t="s">
        <v>108</v>
      </c>
      <c r="W18" s="233" t="s">
        <v>108</v>
      </c>
      <c r="X18" s="233" t="s">
        <v>108</v>
      </c>
      <c r="Y18" s="233" t="s">
        <v>108</v>
      </c>
      <c r="Z18" s="233" t="s">
        <v>108</v>
      </c>
      <c r="AA18" s="233" t="s">
        <v>108</v>
      </c>
      <c r="AB18" s="233" t="s">
        <v>108</v>
      </c>
      <c r="AC18" s="233" t="s">
        <v>108</v>
      </c>
      <c r="AD18" s="233" t="s">
        <v>108</v>
      </c>
      <c r="AE18" s="233" t="s">
        <v>108</v>
      </c>
      <c r="AF18" s="233" t="s">
        <v>108</v>
      </c>
      <c r="AG18" s="233" t="s">
        <v>108</v>
      </c>
      <c r="AH18" s="233" t="s">
        <v>108</v>
      </c>
      <c r="AI18" s="233" t="s">
        <v>108</v>
      </c>
      <c r="AJ18" s="233" t="s">
        <v>108</v>
      </c>
      <c r="AK18" s="233" t="s">
        <v>108</v>
      </c>
      <c r="AL18" s="233" t="s">
        <v>108</v>
      </c>
    </row>
    <row r="19" spans="1:23" ht="18.75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</row>
    <row r="20" spans="1:23" ht="18.7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</row>
    <row r="21" spans="1:23" ht="18.75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</row>
    <row r="22" spans="1:23" ht="18.75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1:23" ht="18.7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</row>
    <row r="24" spans="1:23" ht="18.75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</row>
    <row r="25" spans="1:23" ht="18.75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</row>
    <row r="26" spans="1:23" ht="18.75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</row>
    <row r="27" spans="1:23" ht="18.75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</row>
  </sheetData>
  <sheetProtection/>
  <mergeCells count="10">
    <mergeCell ref="A2:AL3"/>
    <mergeCell ref="AA4:AD4"/>
    <mergeCell ref="AE4:AK4"/>
    <mergeCell ref="A4:A5"/>
    <mergeCell ref="B4:B5"/>
    <mergeCell ref="C4:G4"/>
    <mergeCell ref="H4:N4"/>
    <mergeCell ref="O4:R4"/>
    <mergeCell ref="S4:V4"/>
    <mergeCell ref="W4:Z4"/>
  </mergeCells>
  <printOptions/>
  <pageMargins left="0.7086614173228347" right="0.7086614173228347" top="0.7480314960629921" bottom="0.7480314960629921" header="0.31496062992125984" footer="0.31496062992125984"/>
  <pageSetup firstPageNumber="134" useFirstPageNumber="1" horizontalDpi="300" verticalDpi="300" orientation="landscape" paperSize="9" scale="80" r:id="rId1"/>
  <headerFooter>
    <oddHeader>&amp;L&amp;"TH SarabunPSK,ธรรมดา"&amp;12สำนักงานการศึกษาเอกชนจังหวัดนราธิวาส&amp;R&amp;"Angsana New,ตัวหนา"&amp;18 &amp;"TH SarabunPSK,ตัวหนา"&amp;12&amp;P</oddHeader>
    <oddFooter>&amp;R&amp;"TH SarabunPSK,ธรรมดา"ข้อมูล ณ วันที่ 10 มิถุนายน 2556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fire7-</cp:lastModifiedBy>
  <cp:lastPrinted>2013-09-18T02:59:59Z</cp:lastPrinted>
  <dcterms:created xsi:type="dcterms:W3CDTF">2013-01-14T06:57:00Z</dcterms:created>
  <dcterms:modified xsi:type="dcterms:W3CDTF">2013-12-05T15:25:50Z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